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. Asset Register" sheetId="1" state="visible" r:id="rId3"/>
    <sheet name="2. STRIDE Threat Analysis" sheetId="2" state="visible" r:id="rId4"/>
    <sheet name="3. CVI Assessment" sheetId="3" state="visible" r:id="rId5"/>
    <sheet name="4. Risk Register (Rw)" sheetId="4" state="visible" r:id="rId6"/>
    <sheet name="5. Heat &amp; Cluster Analysis" sheetId="5" state="visible" r:id="rId7"/>
    <sheet name="REF – Scoring Matrices" sheetId="6" state="visible" r:id="rId8"/>
    <sheet name="REF – Risk Matrix 5x5" sheetId="7" state="visible" r:id="rId9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<sst xmlns="http://schemas.openxmlformats.org/spreadsheetml/2006/main" count="215" uniqueCount="170">
  <si>
    <t xml:space="preserve">Tool 1 – OT Asset Register &amp; Classification</t>
  </si>
  <si>
    <t xml:space="preserve">Step 1 of Methodology (§4.2.1) – Identify and classify all OT assets</t>
  </si>
  <si>
    <t xml:space="preserve">Asset ID</t>
  </si>
  <si>
    <t xml:space="preserve">Asset Name</t>
  </si>
  <si>
    <t xml:space="preserve">Category</t>
  </si>
  <si>
    <t xml:space="preserve">Function</t>
  </si>
  <si>
    <t xml:space="preserve">Protocols</t>
  </si>
  <si>
    <t xml:space="preserve">Criticality</t>
  </si>
  <si>
    <t xml:space="preserve">VLAN / Zone</t>
  </si>
  <si>
    <t xml:space="preserve">Dependencies</t>
  </si>
  <si>
    <t xml:space="preserve">Tool 2 – STRIDE Threat Modelling Matrix</t>
  </si>
  <si>
    <t xml:space="preserve">Step 2 of Methodology (§4.2.2) – Mark applicable STRIDE categories per asset (✔ or –)</t>
  </si>
  <si>
    <t xml:space="preserve">S
(Spoofing)</t>
  </si>
  <si>
    <t xml:space="preserve">T
(Tampering)</t>
  </si>
  <si>
    <t xml:space="preserve">R
(Repudiation)</t>
  </si>
  <si>
    <t xml:space="preserve">I
(Info Discl.)</t>
  </si>
  <si>
    <t xml:space="preserve">D
(Denial of Svc)</t>
  </si>
  <si>
    <t xml:space="preserve">E
(Elev. of Priv.)</t>
  </si>
  <si>
    <t xml:space="preserve">STRIDE Summary</t>
  </si>
  <si>
    <t xml:space="preserve">Key Threat Rationale</t>
  </si>
  <si>
    <t xml:space="preserve">Tool 3 – Context-Aware Vulnerability Index (CVI)</t>
  </si>
  <si>
    <t xml:space="preserve">Step 3 of Methodology (§5.3.3) – CVI = 0.4×E + 0.3×O + 0.3×S</t>
  </si>
  <si>
    <t xml:space="preserve">Identified Vulnerability</t>
  </si>
  <si>
    <t xml:space="preserve">Exploitability
(E) 1-5</t>
  </si>
  <si>
    <t xml:space="preserve">Operational
Exposure (O) 1-5</t>
  </si>
  <si>
    <t xml:space="preserve">Systemic Impact
(S) 1-5</t>
  </si>
  <si>
    <t xml:space="preserve">Weighted CVI</t>
  </si>
  <si>
    <t xml:space="preserve">Severity Level</t>
  </si>
  <si>
    <t xml:space="preserve">Reference / Source</t>
  </si>
  <si>
    <t xml:space="preserve">Recommended Mitigation</t>
  </si>
  <si>
    <t xml:space="preserve">Tool 4 – Consolidated Risk Register &amp; Weighted Risk (Rw)</t>
  </si>
  <si>
    <t xml:space="preserve">Step 4 of Methodology (§5.3.4) – Rw = 0.5×I + 0.3×L + 0.2×D</t>
  </si>
  <si>
    <t xml:space="preserve">Vulnerability Summary</t>
  </si>
  <si>
    <t xml:space="preserve">CVI</t>
  </si>
  <si>
    <t xml:space="preserve">Likelihood
(L) 1-5</t>
  </si>
  <si>
    <t xml:space="preserve">Impact
(I) 1-5</t>
  </si>
  <si>
    <t xml:space="preserve">Detectability
(D) 1-5</t>
  </si>
  <si>
    <t xml:space="preserve">Weighted Risk
(Rw)</t>
  </si>
  <si>
    <t xml:space="preserve">Risk Category</t>
  </si>
  <si>
    <t xml:space="preserve">Mitigation Actions</t>
  </si>
  <si>
    <t xml:space="preserve">Residual L</t>
  </si>
  <si>
    <t xml:space="preserve">Residual I</t>
  </si>
  <si>
    <t xml:space="preserve">Residual D</t>
  </si>
  <si>
    <t xml:space="preserve">Residual Rw′</t>
  </si>
  <si>
    <t xml:space="preserve">Tool 5 – Weighted Heat Intensity (Hv) &amp; Cluster Classification</t>
  </si>
  <si>
    <t xml:space="preserve">Step 5 of Methodology (§5.4) – Hv = 0.4×Rw + 0.6×C</t>
  </si>
  <si>
    <t xml:space="preserve">STRIDE
Summary</t>
  </si>
  <si>
    <t xml:space="preserve">Rw</t>
  </si>
  <si>
    <t xml:space="preserve">Connectivity
(C) 1-5</t>
  </si>
  <si>
    <t xml:space="preserve">Hv
(Before)</t>
  </si>
  <si>
    <t xml:space="preserve">Cluster
(Before)</t>
  </si>
  <si>
    <t xml:space="preserve">Rw′
(Residual)</t>
  </si>
  <si>
    <t xml:space="preserve">Hv′
(After)</t>
  </si>
  <si>
    <t xml:space="preserve">Cluster
(After)</t>
  </si>
  <si>
    <t xml:space="preserve">ΔHeat (%)</t>
  </si>
  <si>
    <t xml:space="preserve">Contrib.
Before (%)</t>
  </si>
  <si>
    <t xml:space="preserve">Contrib.
After (%)</t>
  </si>
  <si>
    <t xml:space="preserve">TOTALS:</t>
  </si>
  <si>
    <t xml:space="preserve">Reference – Scoring Criteria &amp; Classification Tables</t>
  </si>
  <si>
    <t xml:space="preserve">CVI Scoring Dimensions (§5.3.3)</t>
  </si>
  <si>
    <t xml:space="preserve">Dimension</t>
  </si>
  <si>
    <t xml:space="preserve">Description</t>
  </si>
  <si>
    <t xml:space="preserve">Weight</t>
  </si>
  <si>
    <t xml:space="preserve">Exploitability</t>
  </si>
  <si>
    <t xml:space="preserve">Ease of technical exploitation</t>
  </si>
  <si>
    <t xml:space="preserve">Operational Exposure</t>
  </si>
  <si>
    <t xml:space="preserve">Accessibility during operations</t>
  </si>
  <si>
    <t xml:space="preserve">Systemic Impact Potential</t>
  </si>
  <si>
    <t xml:space="preserve">Ability to propagate across subsystems</t>
  </si>
  <si>
    <t xml:space="preserve">Formula: CVI = 0.4×E + 0.3×O + 0.3×S</t>
  </si>
  <si>
    <t xml:space="preserve">CVI Severity Classification</t>
  </si>
  <si>
    <t xml:space="preserve">Score Range</t>
  </si>
  <si>
    <t xml:space="preserve">≥ 4.5</t>
  </si>
  <si>
    <t xml:space="preserve">Critical</t>
  </si>
  <si>
    <t xml:space="preserve">4.0 – 4.4</t>
  </si>
  <si>
    <t xml:space="preserve">High</t>
  </si>
  <si>
    <t xml:space="preserve">3.0 – 3.9</t>
  </si>
  <si>
    <t xml:space="preserve">Medium</t>
  </si>
  <si>
    <t xml:space="preserve">2.0 – 2.9</t>
  </si>
  <si>
    <t xml:space="preserve">Low</t>
  </si>
  <si>
    <t xml:space="preserve">&lt; 2.0</t>
  </si>
  <si>
    <t xml:space="preserve">Very Low</t>
  </si>
  <si>
    <t xml:space="preserve">Impact Scoring Matrix (§5.3.4)</t>
  </si>
  <si>
    <t xml:space="preserve">Score</t>
  </si>
  <si>
    <t xml:space="preserve">Descriptor</t>
  </si>
  <si>
    <t xml:space="preserve">Operational Consequence</t>
  </si>
  <si>
    <t xml:space="preserve">Insignificant</t>
  </si>
  <si>
    <t xml:space="preserve">No measurable disruption</t>
  </si>
  <si>
    <t xml:space="preserve">Minor</t>
  </si>
  <si>
    <t xml:space="preserve">Localised outage; manual recovery</t>
  </si>
  <si>
    <t xml:space="preserve">Moderate</t>
  </si>
  <si>
    <t xml:space="preserve">Temporary loss of function</t>
  </si>
  <si>
    <t xml:space="preserve">Major</t>
  </si>
  <si>
    <t xml:space="preserve">Extended downtime OR safety hazard</t>
  </si>
  <si>
    <t xml:space="preserve">Catastrophic</t>
  </si>
  <si>
    <t xml:space="preserve">Loss of control, pollution, collision risk</t>
  </si>
  <si>
    <t xml:space="preserve">Likelihood Scoring Matrix (§5.3.4)</t>
  </si>
  <si>
    <t xml:space="preserve">Indicative Criteria</t>
  </si>
  <si>
    <t xml:space="preserve">Rare</t>
  </si>
  <si>
    <t xml:space="preserve">Physical access + advanced expertise required</t>
  </si>
  <si>
    <t xml:space="preserve">Unlikely</t>
  </si>
  <si>
    <t xml:space="preserve">Multiple preconditions; limited exposure</t>
  </si>
  <si>
    <t xml:space="preserve">Possible</t>
  </si>
  <si>
    <t xml:space="preserve">Realistic under normal conditions</t>
  </si>
  <si>
    <t xml:space="preserve">Likely</t>
  </si>
  <si>
    <t xml:space="preserve">Known exploits; active targeting observed</t>
  </si>
  <si>
    <t xml:space="preserve">Almost Certain</t>
  </si>
  <si>
    <t xml:space="preserve">Frequent incidents; easily exploitable</t>
  </si>
  <si>
    <t xml:space="preserve">Detectability Scoring Matrix (§5.3.4)</t>
  </si>
  <si>
    <t xml:space="preserve">Easily Detectable</t>
  </si>
  <si>
    <t xml:space="preserve">Clear alarms; immediate awareness</t>
  </si>
  <si>
    <t xml:space="preserve">Detectable</t>
  </si>
  <si>
    <t xml:space="preserve">Anomaly likely noticed via alarms</t>
  </si>
  <si>
    <t xml:space="preserve">Moderately Detectable</t>
  </si>
  <si>
    <t xml:space="preserve">Logs/cross-checks needed</t>
  </si>
  <si>
    <t xml:space="preserve">Difficult to Detect</t>
  </si>
  <si>
    <t xml:space="preserve">Manual investigation required</t>
  </si>
  <si>
    <t xml:space="preserve">Undetectable</t>
  </si>
  <si>
    <t xml:space="preserve">No reliable detection; silent manipulation</t>
  </si>
  <si>
    <t xml:space="preserve">Weighted Risk Formula (§5.3.4)</t>
  </si>
  <si>
    <t xml:space="preserve">Rw = 0.5 × Impact + 0.3 × Likelihood + 0.2 × Detectability</t>
  </si>
  <si>
    <t xml:space="preserve">Risk Level Classification</t>
  </si>
  <si>
    <t xml:space="preserve">Colour</t>
  </si>
  <si>
    <t xml:space="preserve">&lt; 3.0</t>
  </si>
  <si>
    <t xml:space="preserve">Heat Intensity Formula (§5.4)</t>
  </si>
  <si>
    <t xml:space="preserve">Hv = 0.4 × Rw + 0.6 × C</t>
  </si>
  <si>
    <t xml:space="preserve">Contribution (%) = Hv / ΣHv × 100</t>
  </si>
  <si>
    <t xml:space="preserve">Cluster Classification</t>
  </si>
  <si>
    <t xml:space="preserve">Cluster</t>
  </si>
  <si>
    <t xml:space="preserve">Hv Range</t>
  </si>
  <si>
    <t xml:space="preserve">Typical C</t>
  </si>
  <si>
    <t xml:space="preserve">Interpretation</t>
  </si>
  <si>
    <t xml:space="preserve">CORE</t>
  </si>
  <si>
    <t xml:space="preserve">Hv ≥ 4.2</t>
  </si>
  <si>
    <t xml:space="preserve">C = 4–5</t>
  </si>
  <si>
    <t xml:space="preserve">Very highly connected control hubs; multi-VLAN propagation</t>
  </si>
  <si>
    <t xml:space="preserve">HIGH</t>
  </si>
  <si>
    <t xml:space="preserve">3.8 ≤ Hv &lt; 4.2</t>
  </si>
  <si>
    <t xml:space="preserve">C = 3–4</t>
  </si>
  <si>
    <t xml:space="preserve">Strongly connected; significant single-domain influence</t>
  </si>
  <si>
    <t xml:space="preserve">SECONDARY</t>
  </si>
  <si>
    <t xml:space="preserve">3.0 ≤ Hv &lt; 3.8</t>
  </si>
  <si>
    <t xml:space="preserve">C = 2–4</t>
  </si>
  <si>
    <t xml:space="preserve">Moderately connected; localised disruption</t>
  </si>
  <si>
    <t xml:space="preserve">PERIPHERAL</t>
  </si>
  <si>
    <t xml:space="preserve">2.6 ≤ Hv &lt; 3.0</t>
  </si>
  <si>
    <t xml:space="preserve">C = 1–3</t>
  </si>
  <si>
    <t xml:space="preserve">Edge/support systems; limited fan-out</t>
  </si>
  <si>
    <t xml:space="preserve">LOW</t>
  </si>
  <si>
    <t xml:space="preserve">Hv &lt; 2.6</t>
  </si>
  <si>
    <t xml:space="preserve">C = 1–2</t>
  </si>
  <si>
    <t xml:space="preserve">Isolated/low-impact; minimal propagation</t>
  </si>
  <si>
    <t xml:space="preserve">Risk Assessment Matrix – Likelihood vs Impact (§4.2.4)</t>
  </si>
  <si>
    <t xml:space="preserve">Impact →</t>
  </si>
  <si>
    <t xml:space="preserve">Likelihood ↓ / Impact →</t>
  </si>
  <si>
    <t xml:space="preserve">1
Very Low</t>
  </si>
  <si>
    <t xml:space="preserve">2
Low</t>
  </si>
  <si>
    <t xml:space="preserve">3
Medium</t>
  </si>
  <si>
    <t xml:space="preserve">4
High</t>
  </si>
  <si>
    <t xml:space="preserve">5
Very High</t>
  </si>
  <si>
    <t xml:space="preserve">5 (Very High)</t>
  </si>
  <si>
    <t xml:space="preserve">M</t>
  </si>
  <si>
    <t xml:space="preserve">H</t>
  </si>
  <si>
    <t xml:space="preserve">C</t>
  </si>
  <si>
    <t xml:space="preserve">4 (High)</t>
  </si>
  <si>
    <t xml:space="preserve">3 (Medium)</t>
  </si>
  <si>
    <t xml:space="preserve">L</t>
  </si>
  <si>
    <t xml:space="preserve">2 (Low)</t>
  </si>
  <si>
    <t xml:space="preserve">1 (Very Low)</t>
  </si>
  <si>
    <t xml:space="preserve">L = Low   M = Medium   H = High   C = Critical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</si>
</sst>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"/>
    <numFmt numFmtId="166" formatCode="0.00"/>
    <numFmt numFmtId="167" formatCode="0%"/>
    <numFmt numFmtId="168" formatCode="0.0%"/>
  </numFmts>
  <fonts count="1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2F5496"/>
      <name val="Arial"/>
      <family val="0"/>
      <charset val="1"/>
    </font>
    <font>
      <i val="true"/>
      <sz val="9"/>
      <color rgb="FF666666"/>
      <name val="Arial"/>
      <family val="0"/>
      <charset val="1"/>
    </font>
    <font>
      <b val="true"/>
      <sz val="9"/>
      <color rgb="FFFFFFFF"/>
      <name val="Arial"/>
      <family val="0"/>
      <charset val="1"/>
    </font>
    <font>
      <sz val="9"/>
      <name val="Arial"/>
      <family val="0"/>
      <charset val="1"/>
    </font>
    <font>
      <b val="true"/>
      <sz val="9"/>
      <name val="Arial"/>
      <family val="0"/>
      <charset val="1"/>
    </font>
    <font>
      <b val="true"/>
      <sz val="10"/>
      <color rgb="FF2F5496"/>
      <name val="Arial"/>
      <family val="0"/>
      <charset val="1"/>
    </font>
    <font>
      <b val="true"/>
      <sz val="9"/>
      <color rgb="FF2F5496"/>
      <name val="Arial"/>
      <family val="0"/>
      <charset val="1"/>
    </font>
    <font>
      <b val="true"/>
      <sz val="10"/>
      <name val="Arial"/>
      <family val="0"/>
      <charset val="1"/>
    </font>
    <font>
      <b val="true"/>
      <sz val="12"/>
      <color rgb="FF000000"/>
      <name val="Arial"/>
      <family val="0"/>
      <charset val="1"/>
    </font>
    <font>
      <b val="true"/>
      <sz val="12"/>
      <color rgb="FFFFFFFF"/>
      <name val="Arial"/>
      <family val="0"/>
      <charset val="1"/>
    </font>
    <font>
      <i val="true"/>
      <sz val="9"/>
      <name val="Arial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2F5496"/>
        <bgColor rgb="FF0066CC"/>
      </patternFill>
    </fill>
    <fill>
      <patternFill patternType="solid">
        <fgColor rgb="FFD6E4F0"/>
        <bgColor rgb="FFC6EFCE"/>
      </patternFill>
    </fill>
    <fill>
      <patternFill patternType="solid">
        <fgColor rgb="FFFF4444"/>
        <bgColor rgb="FFFF8080"/>
      </patternFill>
    </fill>
    <fill>
      <patternFill patternType="solid">
        <fgColor rgb="FFFF8C00"/>
        <bgColor rgb="FFFF8080"/>
      </patternFill>
    </fill>
    <fill>
      <patternFill patternType="solid">
        <fgColor rgb="FFFFD700"/>
        <bgColor rgb="FFFFFF00"/>
      </patternFill>
    </fill>
    <fill>
      <patternFill patternType="solid">
        <fgColor rgb="FF92D050"/>
        <bgColor rgb="FF969696"/>
      </patternFill>
    </fill>
    <fill>
      <patternFill patternType="solid">
        <fgColor rgb="FFC6EFCE"/>
        <bgColor rgb="FFD6E4F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4C6E7"/>
      </left>
      <right style="thin">
        <color rgb="FFB4C6E7"/>
      </right>
      <top style="thin">
        <color rgb="FFB4C6E7"/>
      </top>
      <bottom style="thin">
        <color rgb="FFB4C6E7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7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ont>
        <name val="Arial"/>
        <charset val="1"/>
        <family val="0"/>
        <b val="1"/>
        <color rgb="FFFFFFFF"/>
        <sz val="9"/>
      </font>
      <fill>
        <patternFill>
          <bgColor rgb="FFFF4444"/>
        </patternFill>
      </fill>
    </dxf>
    <dxf>
      <fill>
        <patternFill>
          <bgColor rgb="FFFF8C00"/>
        </patternFill>
      </fill>
    </dxf>
    <dxf>
      <fill>
        <patternFill>
          <bgColor rgb="FFFFD700"/>
        </patternFill>
      </fill>
    </dxf>
    <dxf>
      <fill>
        <patternFill>
          <bgColor rgb="FF92D05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6E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6E4F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D700"/>
      <rgbColor rgb="FFFF8C00"/>
      <rgbColor rgb="FFFF4444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2F5496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24"/>
    <col collapsed="false" customWidth="true" hidden="false" outlineLevel="0" max="3" min="3" style="0" width="16"/>
    <col collapsed="false" customWidth="true" hidden="false" outlineLevel="0" max="4" min="4" style="0" width="28"/>
    <col collapsed="false" customWidth="true" hidden="false" outlineLevel="0" max="5" min="5" style="0" width="18"/>
    <col collapsed="false" customWidth="true" hidden="false" outlineLevel="0" max="7" min="6" style="0" width="14"/>
    <col collapsed="false" customWidth="true" hidden="false" outlineLevel="0" max="8" min="8" style="0" width="30"/>
  </cols>
  <sheetData>
    <row r="1" customFormat="false" ht="1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</row>
    <row r="4" customFormat="false" ht="36" hidden="false" customHeight="true" outlineLevel="0" collapsed="false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</row>
    <row r="5" customFormat="false" ht="15" hidden="false" customHeight="false" outlineLevel="0" collapsed="false">
      <c r="A5" s="4"/>
      <c r="B5" s="4"/>
      <c r="C5" s="4"/>
      <c r="D5" s="4"/>
      <c r="E5" s="4"/>
      <c r="F5" s="4"/>
      <c r="G5" s="4"/>
      <c r="H5" s="4"/>
    </row>
    <row r="6" customFormat="false" ht="15" hidden="false" customHeight="false" outlineLevel="0" collapsed="false">
      <c r="A6" s="5"/>
      <c r="B6" s="5"/>
      <c r="C6" s="5"/>
      <c r="D6" s="5"/>
      <c r="E6" s="5"/>
      <c r="F6" s="5"/>
      <c r="G6" s="5"/>
      <c r="H6" s="5"/>
    </row>
    <row r="7" customFormat="false" ht="15" hidden="false" customHeight="false" outlineLevel="0" collapsed="false">
      <c r="A7" s="4"/>
      <c r="B7" s="4"/>
      <c r="C7" s="4"/>
      <c r="D7" s="4"/>
      <c r="E7" s="4"/>
      <c r="F7" s="4"/>
      <c r="G7" s="4"/>
      <c r="H7" s="4"/>
    </row>
    <row r="8" customFormat="false" ht="15" hidden="false" customHeight="false" outlineLevel="0" collapsed="false">
      <c r="A8" s="5"/>
      <c r="B8" s="5"/>
      <c r="C8" s="5"/>
      <c r="D8" s="5"/>
      <c r="E8" s="5"/>
      <c r="F8" s="5"/>
      <c r="G8" s="5"/>
      <c r="H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4"/>
    </row>
    <row r="10" customFormat="false" ht="15" hidden="false" customHeight="false" outlineLevel="0" collapsed="false">
      <c r="A10" s="5"/>
      <c r="B10" s="5"/>
      <c r="C10" s="5"/>
      <c r="D10" s="5"/>
      <c r="E10" s="5"/>
      <c r="F10" s="5"/>
      <c r="G10" s="5"/>
      <c r="H10" s="5"/>
    </row>
    <row r="11" customFormat="false" ht="15" hidden="false" customHeight="false" outlineLevel="0" collapsed="false">
      <c r="A11" s="4"/>
      <c r="B11" s="4"/>
      <c r="C11" s="4"/>
      <c r="D11" s="4"/>
      <c r="E11" s="4"/>
      <c r="F11" s="4"/>
      <c r="G11" s="4"/>
      <c r="H11" s="4"/>
    </row>
    <row r="12" customFormat="false" ht="15" hidden="false" customHeight="false" outlineLevel="0" collapsed="false">
      <c r="A12" s="5"/>
      <c r="B12" s="5"/>
      <c r="C12" s="5"/>
      <c r="D12" s="5"/>
      <c r="E12" s="5"/>
      <c r="F12" s="5"/>
      <c r="G12" s="5"/>
      <c r="H12" s="5"/>
    </row>
    <row r="13" customFormat="false" ht="15" hidden="false" customHeight="false" outlineLevel="0" collapsed="false">
      <c r="A13" s="4"/>
      <c r="B13" s="4"/>
      <c r="C13" s="4"/>
      <c r="D13" s="4"/>
      <c r="E13" s="4"/>
      <c r="F13" s="4"/>
      <c r="G13" s="4"/>
      <c r="H13" s="4"/>
    </row>
    <row r="14" customFormat="false" ht="15" hidden="false" customHeight="false" outlineLevel="0" collapsed="false">
      <c r="A14" s="5"/>
      <c r="B14" s="5"/>
      <c r="C14" s="5"/>
      <c r="D14" s="5"/>
      <c r="E14" s="5"/>
      <c r="F14" s="5"/>
      <c r="G14" s="5"/>
      <c r="H14" s="5"/>
    </row>
    <row r="15" customFormat="false" ht="15" hidden="false" customHeight="false" outlineLevel="0" collapsed="false">
      <c r="A15" s="4"/>
      <c r="B15" s="4"/>
      <c r="C15" s="4"/>
      <c r="D15" s="4"/>
      <c r="E15" s="4"/>
      <c r="F15" s="4"/>
      <c r="G15" s="4"/>
      <c r="H15" s="4"/>
    </row>
    <row r="16" customFormat="false" ht="15" hidden="false" customHeight="false" outlineLevel="0" collapsed="false">
      <c r="A16" s="5"/>
      <c r="B16" s="5"/>
      <c r="C16" s="5"/>
      <c r="D16" s="5"/>
      <c r="E16" s="5"/>
      <c r="F16" s="5"/>
      <c r="G16" s="5"/>
      <c r="H16" s="5"/>
    </row>
    <row r="17" customFormat="false" ht="15" hidden="false" customHeight="false" outlineLevel="0" collapsed="false">
      <c r="A17" s="4"/>
      <c r="B17" s="4"/>
      <c r="C17" s="4"/>
      <c r="D17" s="4"/>
      <c r="E17" s="4"/>
      <c r="F17" s="4"/>
      <c r="G17" s="4"/>
      <c r="H17" s="4"/>
    </row>
    <row r="18" customFormat="false" ht="15" hidden="false" customHeight="false" outlineLevel="0" collapsed="false">
      <c r="A18" s="5"/>
      <c r="B18" s="5"/>
      <c r="C18" s="5"/>
      <c r="D18" s="5"/>
      <c r="E18" s="5"/>
      <c r="F18" s="5"/>
      <c r="G18" s="5"/>
      <c r="H18" s="5"/>
    </row>
    <row r="19" customFormat="false" ht="15" hidden="false" customHeight="false" outlineLevel="0" collapsed="false">
      <c r="A19" s="4"/>
      <c r="B19" s="4"/>
      <c r="C19" s="4"/>
      <c r="D19" s="4"/>
      <c r="E19" s="4"/>
      <c r="F19" s="4"/>
      <c r="G19" s="4"/>
      <c r="H19" s="4"/>
    </row>
    <row r="20" customFormat="false" ht="15" hidden="false" customHeight="false" outlineLevel="0" collapsed="false">
      <c r="A20" s="5"/>
      <c r="B20" s="5"/>
      <c r="C20" s="5"/>
      <c r="D20" s="5"/>
      <c r="E20" s="5"/>
      <c r="F20" s="5"/>
      <c r="G20" s="5"/>
      <c r="H20" s="5"/>
    </row>
    <row r="21" customFormat="false" ht="15" hidden="false" customHeight="false" outlineLevel="0" collapsed="false">
      <c r="A21" s="4"/>
      <c r="B21" s="4"/>
      <c r="C21" s="4"/>
      <c r="D21" s="4"/>
      <c r="E21" s="4"/>
      <c r="F21" s="4"/>
      <c r="G21" s="4"/>
      <c r="H21" s="4"/>
    </row>
    <row r="22" customFormat="false" ht="15" hidden="false" customHeight="false" outlineLevel="0" collapsed="false">
      <c r="A22" s="5"/>
      <c r="B22" s="5"/>
      <c r="C22" s="5"/>
      <c r="D22" s="5"/>
      <c r="E22" s="5"/>
      <c r="F22" s="5"/>
      <c r="G22" s="5"/>
      <c r="H22" s="5"/>
    </row>
    <row r="23" customFormat="false" ht="15" hidden="false" customHeight="false" outlineLevel="0" collapsed="false">
      <c r="A23" s="4"/>
      <c r="B23" s="4"/>
      <c r="C23" s="4"/>
      <c r="D23" s="4"/>
      <c r="E23" s="4"/>
      <c r="F23" s="4"/>
      <c r="G23" s="4"/>
      <c r="H23" s="4"/>
    </row>
    <row r="24" customFormat="false" ht="15" hidden="false" customHeight="false" outlineLevel="0" collapsed="false">
      <c r="A24" s="5"/>
      <c r="B24" s="5"/>
      <c r="C24" s="5"/>
      <c r="D24" s="5"/>
      <c r="E24" s="5"/>
      <c r="F24" s="5"/>
      <c r="G24" s="5"/>
      <c r="H24" s="5"/>
    </row>
    <row r="25" customFormat="false" ht="15" hidden="false" customHeight="false" outlineLevel="0" collapsed="false">
      <c r="A25" s="4"/>
      <c r="B25" s="4"/>
      <c r="C25" s="4"/>
      <c r="D25" s="4"/>
      <c r="E25" s="4"/>
      <c r="F25" s="4"/>
      <c r="G25" s="4"/>
      <c r="H25" s="4"/>
    </row>
    <row r="26" customFormat="false" ht="15" hidden="false" customHeight="false" outlineLevel="0" collapsed="false">
      <c r="A26" s="5"/>
      <c r="B26" s="5"/>
      <c r="C26" s="5"/>
      <c r="D26" s="5"/>
      <c r="E26" s="5"/>
      <c r="F26" s="5"/>
      <c r="G26" s="5"/>
      <c r="H26" s="5"/>
    </row>
    <row r="27" customFormat="false" ht="15" hidden="false" customHeight="false" outlineLevel="0" collapsed="false">
      <c r="A27" s="4"/>
      <c r="B27" s="4"/>
      <c r="C27" s="4"/>
      <c r="D27" s="4"/>
      <c r="E27" s="4"/>
      <c r="F27" s="4"/>
      <c r="G27" s="4"/>
      <c r="H27" s="4"/>
    </row>
    <row r="28" customFormat="false" ht="15" hidden="false" customHeight="false" outlineLevel="0" collapsed="false">
      <c r="A28" s="5"/>
      <c r="B28" s="5"/>
      <c r="C28" s="5"/>
      <c r="D28" s="5"/>
      <c r="E28" s="5"/>
      <c r="F28" s="5"/>
      <c r="G28" s="5"/>
      <c r="H28" s="5"/>
    </row>
    <row r="29" customFormat="false" ht="15" hidden="false" customHeight="false" outlineLevel="0" collapsed="false">
      <c r="A29" s="4"/>
      <c r="B29" s="4"/>
      <c r="C29" s="4"/>
      <c r="D29" s="4"/>
      <c r="E29" s="4"/>
      <c r="F29" s="4"/>
      <c r="G29" s="4"/>
      <c r="H29" s="4"/>
    </row>
    <row r="30" customFormat="false" ht="15" hidden="false" customHeight="false" outlineLevel="0" collapsed="false">
      <c r="A30" s="5"/>
      <c r="B30" s="5"/>
      <c r="C30" s="5"/>
      <c r="D30" s="5"/>
      <c r="E30" s="5"/>
      <c r="F30" s="5"/>
      <c r="G30" s="5"/>
      <c r="H30" s="5"/>
    </row>
    <row r="31" customFormat="false" ht="15" hidden="false" customHeight="false" outlineLevel="0" collapsed="false">
      <c r="A31" s="4"/>
      <c r="B31" s="4"/>
      <c r="C31" s="4"/>
      <c r="D31" s="4"/>
      <c r="E31" s="4"/>
      <c r="F31" s="4"/>
      <c r="G31" s="4"/>
      <c r="H31" s="4"/>
    </row>
    <row r="32" customFormat="false" ht="15" hidden="false" customHeight="false" outlineLevel="0" collapsed="false">
      <c r="A32" s="5"/>
      <c r="B32" s="5"/>
      <c r="C32" s="5"/>
      <c r="D32" s="5"/>
      <c r="E32" s="5"/>
      <c r="F32" s="5"/>
      <c r="G32" s="5"/>
      <c r="H32" s="5"/>
    </row>
    <row r="33" customFormat="false" ht="15" hidden="false" customHeight="false" outlineLevel="0" collapsed="false">
      <c r="A33" s="4"/>
      <c r="B33" s="4"/>
      <c r="C33" s="4"/>
      <c r="D33" s="4"/>
      <c r="E33" s="4"/>
      <c r="F33" s="4"/>
      <c r="G33" s="4"/>
      <c r="H33" s="4"/>
    </row>
    <row r="34" customFormat="false" ht="15" hidden="false" customHeight="false" outlineLevel="0" collapsed="false">
      <c r="A34" s="5"/>
      <c r="B34" s="5"/>
      <c r="C34" s="5"/>
      <c r="D34" s="5"/>
      <c r="E34" s="5"/>
      <c r="F34" s="5"/>
      <c r="G34" s="5"/>
      <c r="H34" s="5"/>
    </row>
  </sheetData>
  <mergeCells count="2">
    <mergeCell ref="A1:H1"/>
    <mergeCell ref="A2:H2"/>
  </mergeCells>
  <dataValidations count="3">
    <dataValidation allowBlank="true" errorStyle="stop" operator="between" showDropDown="false" showErrorMessage="false" showInputMessage="false" sqref="C5:C34" type="list">
      <formula1>"Navigation,Propulsion,Cargo/Ballast,Communication,Boundary,Auxiliary,Sensor"</formula1>
      <formula2>0</formula2>
    </dataValidation>
    <dataValidation allowBlank="true" errorStyle="stop" operator="between" showDropDown="false" showErrorMessage="false" showInputMessage="false" sqref="F5:F34" type="list">
      <formula1>"Critical,High,Medium,Low"</formula1>
      <formula2>0</formula2>
    </dataValidation>
    <dataValidation allowBlank="true" errorStyle="stop" operator="between" showDropDown="false" showErrorMessage="false" showInputMessage="false" sqref="G5:G34" type="list">
      <formula1>"VLAN 10 – Bridge,VLAN 20 – Engine,VLAN 30 – Cargo/Ballast,VLAN 40 – IT/OT Boundary"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24"/>
    <col collapsed="false" customWidth="true" hidden="false" outlineLevel="0" max="8" min="3" style="0" width="8"/>
    <col collapsed="false" customWidth="true" hidden="false" outlineLevel="0" max="9" min="9" style="0" width="16"/>
    <col collapsed="false" customWidth="true" hidden="false" outlineLevel="0" max="10" min="10" style="0" width="38"/>
  </cols>
  <sheetData>
    <row r="1" customFormat="false" ht="15" hidden="false" customHeight="false" outlineLevel="0" collapsed="false">
      <c r="A1" s="1" t="s">
        <v>10</v>
      </c>
      <c r="B1" s="1"/>
      <c r="C1" s="1"/>
      <c r="D1" s="1"/>
      <c r="E1" s="1"/>
      <c r="F1" s="1"/>
      <c r="G1" s="1"/>
      <c r="H1" s="1"/>
      <c r="I1" s="1"/>
      <c r="J1" s="1"/>
    </row>
    <row r="2" customFormat="false" ht="15" hidden="false" customHeight="false" outlineLevel="0" collapsed="false">
      <c r="A2" s="2" t="s">
        <v>11</v>
      </c>
      <c r="B2" s="2"/>
      <c r="C2" s="2"/>
      <c r="D2" s="2"/>
      <c r="E2" s="2"/>
      <c r="F2" s="2"/>
      <c r="G2" s="2"/>
      <c r="H2" s="2"/>
      <c r="I2" s="2"/>
      <c r="J2" s="2"/>
    </row>
    <row r="4" customFormat="false" ht="36" hidden="false" customHeight="true" outlineLevel="0" collapsed="false">
      <c r="A4" s="3" t="s">
        <v>2</v>
      </c>
      <c r="B4" s="3" t="s">
        <v>3</v>
      </c>
      <c r="C4" s="3" t="s">
        <v>12</v>
      </c>
      <c r="D4" s="3" t="s">
        <v>13</v>
      </c>
      <c r="E4" s="3" t="s">
        <v>14</v>
      </c>
      <c r="F4" s="3" t="s">
        <v>15</v>
      </c>
      <c r="G4" s="3" t="s">
        <v>16</v>
      </c>
      <c r="H4" s="3" t="s">
        <v>17</v>
      </c>
      <c r="I4" s="3" t="s">
        <v>18</v>
      </c>
      <c r="J4" s="3" t="s">
        <v>19</v>
      </c>
    </row>
    <row r="5" customFormat="false" ht="15" hidden="false" customHeight="false" outlineLevel="0" collapsed="false">
      <c r="A5" s="4"/>
      <c r="B5" s="4"/>
      <c r="C5" s="4"/>
      <c r="D5" s="4"/>
      <c r="E5" s="4"/>
      <c r="F5" s="4"/>
      <c r="G5" s="4"/>
      <c r="H5" s="4"/>
      <c r="I5" s="4" t="str">
        <f aca="false">IF(C5="✔","S, ","")&amp;IF(D5="✔","T, ","")&amp;IF(E5="✔","R, ","")&amp;IF(F5="✔","I, ","")&amp;IF(G5="✔","D, ","")&amp;IF(H5="✔","E, ","")</f>
        <v/>
      </c>
      <c r="J5" s="4"/>
    </row>
    <row r="6" customFormat="false" ht="15" hidden="false" customHeight="false" outlineLevel="0" collapsed="false">
      <c r="A6" s="5"/>
      <c r="B6" s="5"/>
      <c r="C6" s="5"/>
      <c r="D6" s="5"/>
      <c r="E6" s="5"/>
      <c r="F6" s="5"/>
      <c r="G6" s="5"/>
      <c r="H6" s="5"/>
      <c r="I6" s="5" t="str">
        <f aca="false">IF(C6="✔","S, ","")&amp;IF(D6="✔","T, ","")&amp;IF(E6="✔","R, ","")&amp;IF(F6="✔","I, ","")&amp;IF(G6="✔","D, ","")&amp;IF(H6="✔","E, ","")</f>
        <v/>
      </c>
      <c r="J6" s="5"/>
    </row>
    <row r="7" customFormat="false" ht="15" hidden="false" customHeight="false" outlineLevel="0" collapsed="false">
      <c r="A7" s="4"/>
      <c r="B7" s="4"/>
      <c r="C7" s="4"/>
      <c r="D7" s="4"/>
      <c r="E7" s="4"/>
      <c r="F7" s="4"/>
      <c r="G7" s="4"/>
      <c r="H7" s="4"/>
      <c r="I7" s="4" t="str">
        <f aca="false">IF(C7="✔","S, ","")&amp;IF(D7="✔","T, ","")&amp;IF(E7="✔","R, ","")&amp;IF(F7="✔","I, ","")&amp;IF(G7="✔","D, ","")&amp;IF(H7="✔","E, ","")</f>
        <v/>
      </c>
      <c r="J7" s="4"/>
    </row>
    <row r="8" customFormat="false" ht="15" hidden="false" customHeight="false" outlineLevel="0" collapsed="false">
      <c r="A8" s="5"/>
      <c r="B8" s="5"/>
      <c r="C8" s="5"/>
      <c r="D8" s="5"/>
      <c r="E8" s="5"/>
      <c r="F8" s="5"/>
      <c r="G8" s="5"/>
      <c r="H8" s="5"/>
      <c r="I8" s="5" t="str">
        <f aca="false">IF(C8="✔","S, ","")&amp;IF(D8="✔","T, ","")&amp;IF(E8="✔","R, ","")&amp;IF(F8="✔","I, ","")&amp;IF(G8="✔","D, ","")&amp;IF(H8="✔","E, ","")</f>
        <v/>
      </c>
      <c r="J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4"/>
      <c r="I9" s="4" t="str">
        <f aca="false">IF(C9="✔","S, ","")&amp;IF(D9="✔","T, ","")&amp;IF(E9="✔","R, ","")&amp;IF(F9="✔","I, ","")&amp;IF(G9="✔","D, ","")&amp;IF(H9="✔","E, ","")</f>
        <v/>
      </c>
      <c r="J9" s="4"/>
    </row>
    <row r="10" customFormat="false" ht="15" hidden="false" customHeight="false" outlineLevel="0" collapsed="false">
      <c r="A10" s="5"/>
      <c r="B10" s="5"/>
      <c r="C10" s="5"/>
      <c r="D10" s="5"/>
      <c r="E10" s="5"/>
      <c r="F10" s="5"/>
      <c r="G10" s="5"/>
      <c r="H10" s="5"/>
      <c r="I10" s="5" t="str">
        <f aca="false">IF(C10="✔","S, ","")&amp;IF(D10="✔","T, ","")&amp;IF(E10="✔","R, ","")&amp;IF(F10="✔","I, ","")&amp;IF(G10="✔","D, ","")&amp;IF(H10="✔","E, ","")</f>
        <v/>
      </c>
      <c r="J10" s="5"/>
    </row>
    <row r="11" customFormat="false" ht="15" hidden="false" customHeight="false" outlineLevel="0" collapsed="false">
      <c r="A11" s="4"/>
      <c r="B11" s="4"/>
      <c r="C11" s="4"/>
      <c r="D11" s="4"/>
      <c r="E11" s="4"/>
      <c r="F11" s="4"/>
      <c r="G11" s="4"/>
      <c r="H11" s="4"/>
      <c r="I11" s="4" t="str">
        <f aca="false">IF(C11="✔","S, ","")&amp;IF(D11="✔","T, ","")&amp;IF(E11="✔","R, ","")&amp;IF(F11="✔","I, ","")&amp;IF(G11="✔","D, ","")&amp;IF(H11="✔","E, ","")</f>
        <v/>
      </c>
      <c r="J11" s="4"/>
    </row>
    <row r="12" customFormat="false" ht="15" hidden="false" customHeight="false" outlineLevel="0" collapsed="false">
      <c r="A12" s="5"/>
      <c r="B12" s="5"/>
      <c r="C12" s="5"/>
      <c r="D12" s="5"/>
      <c r="E12" s="5"/>
      <c r="F12" s="5"/>
      <c r="G12" s="5"/>
      <c r="H12" s="5"/>
      <c r="I12" s="5" t="str">
        <f aca="false">IF(C12="✔","S, ","")&amp;IF(D12="✔","T, ","")&amp;IF(E12="✔","R, ","")&amp;IF(F12="✔","I, ","")&amp;IF(G12="✔","D, ","")&amp;IF(H12="✔","E, ","")</f>
        <v/>
      </c>
      <c r="J12" s="5"/>
    </row>
    <row r="13" customFormat="false" ht="15" hidden="false" customHeight="false" outlineLevel="0" collapsed="false">
      <c r="A13" s="4"/>
      <c r="B13" s="4"/>
      <c r="C13" s="4"/>
      <c r="D13" s="4"/>
      <c r="E13" s="4"/>
      <c r="F13" s="4"/>
      <c r="G13" s="4"/>
      <c r="H13" s="4"/>
      <c r="I13" s="4" t="str">
        <f aca="false">IF(C13="✔","S, ","")&amp;IF(D13="✔","T, ","")&amp;IF(E13="✔","R, ","")&amp;IF(F13="✔","I, ","")&amp;IF(G13="✔","D, ","")&amp;IF(H13="✔","E, ","")</f>
        <v/>
      </c>
      <c r="J13" s="4"/>
    </row>
    <row r="14" customFormat="false" ht="15" hidden="false" customHeight="false" outlineLevel="0" collapsed="false">
      <c r="A14" s="5"/>
      <c r="B14" s="5"/>
      <c r="C14" s="5"/>
      <c r="D14" s="5"/>
      <c r="E14" s="5"/>
      <c r="F14" s="5"/>
      <c r="G14" s="5"/>
      <c r="H14" s="5"/>
      <c r="I14" s="5" t="str">
        <f aca="false">IF(C14="✔","S, ","")&amp;IF(D14="✔","T, ","")&amp;IF(E14="✔","R, ","")&amp;IF(F14="✔","I, ","")&amp;IF(G14="✔","D, ","")&amp;IF(H14="✔","E, ","")</f>
        <v/>
      </c>
      <c r="J14" s="5"/>
    </row>
    <row r="15" customFormat="false" ht="15" hidden="false" customHeight="false" outlineLevel="0" collapsed="false">
      <c r="A15" s="4"/>
      <c r="B15" s="4"/>
      <c r="C15" s="4"/>
      <c r="D15" s="4"/>
      <c r="E15" s="4"/>
      <c r="F15" s="4"/>
      <c r="G15" s="4"/>
      <c r="H15" s="4"/>
      <c r="I15" s="4" t="str">
        <f aca="false">IF(C15="✔","S, ","")&amp;IF(D15="✔","T, ","")&amp;IF(E15="✔","R, ","")&amp;IF(F15="✔","I, ","")&amp;IF(G15="✔","D, ","")&amp;IF(H15="✔","E, ","")</f>
        <v/>
      </c>
      <c r="J15" s="4"/>
    </row>
    <row r="16" customFormat="false" ht="15" hidden="false" customHeight="false" outlineLevel="0" collapsed="false">
      <c r="A16" s="5"/>
      <c r="B16" s="5"/>
      <c r="C16" s="5"/>
      <c r="D16" s="5"/>
      <c r="E16" s="5"/>
      <c r="F16" s="5"/>
      <c r="G16" s="5"/>
      <c r="H16" s="5"/>
      <c r="I16" s="5" t="str">
        <f aca="false">IF(C16="✔","S, ","")&amp;IF(D16="✔","T, ","")&amp;IF(E16="✔","R, ","")&amp;IF(F16="✔","I, ","")&amp;IF(G16="✔","D, ","")&amp;IF(H16="✔","E, ","")</f>
        <v/>
      </c>
      <c r="J16" s="5"/>
    </row>
    <row r="17" customFormat="false" ht="15" hidden="false" customHeight="false" outlineLevel="0" collapsed="false">
      <c r="A17" s="4"/>
      <c r="B17" s="4"/>
      <c r="C17" s="4"/>
      <c r="D17" s="4"/>
      <c r="E17" s="4"/>
      <c r="F17" s="4"/>
      <c r="G17" s="4"/>
      <c r="H17" s="4"/>
      <c r="I17" s="4" t="str">
        <f aca="false">IF(C17="✔","S, ","")&amp;IF(D17="✔","T, ","")&amp;IF(E17="✔","R, ","")&amp;IF(F17="✔","I, ","")&amp;IF(G17="✔","D, ","")&amp;IF(H17="✔","E, ","")</f>
        <v/>
      </c>
      <c r="J17" s="4"/>
    </row>
    <row r="18" customFormat="false" ht="15" hidden="false" customHeight="false" outlineLevel="0" collapsed="false">
      <c r="A18" s="5"/>
      <c r="B18" s="5"/>
      <c r="C18" s="5"/>
      <c r="D18" s="5"/>
      <c r="E18" s="5"/>
      <c r="F18" s="5"/>
      <c r="G18" s="5"/>
      <c r="H18" s="5"/>
      <c r="I18" s="5" t="str">
        <f aca="false">IF(C18="✔","S, ","")&amp;IF(D18="✔","T, ","")&amp;IF(E18="✔","R, ","")&amp;IF(F18="✔","I, ","")&amp;IF(G18="✔","D, ","")&amp;IF(H18="✔","E, ","")</f>
        <v/>
      </c>
      <c r="J18" s="5"/>
    </row>
    <row r="19" customFormat="false" ht="15" hidden="false" customHeight="false" outlineLevel="0" collapsed="false">
      <c r="A19" s="4"/>
      <c r="B19" s="4"/>
      <c r="C19" s="4"/>
      <c r="D19" s="4"/>
      <c r="E19" s="4"/>
      <c r="F19" s="4"/>
      <c r="G19" s="4"/>
      <c r="H19" s="4"/>
      <c r="I19" s="4" t="str">
        <f aca="false">IF(C19="✔","S, ","")&amp;IF(D19="✔","T, ","")&amp;IF(E19="✔","R, ","")&amp;IF(F19="✔","I, ","")&amp;IF(G19="✔","D, ","")&amp;IF(H19="✔","E, ","")</f>
        <v/>
      </c>
      <c r="J19" s="4"/>
    </row>
    <row r="20" customFormat="false" ht="15" hidden="false" customHeight="false" outlineLevel="0" collapsed="false">
      <c r="A20" s="5"/>
      <c r="B20" s="5"/>
      <c r="C20" s="5"/>
      <c r="D20" s="5"/>
      <c r="E20" s="5"/>
      <c r="F20" s="5"/>
      <c r="G20" s="5"/>
      <c r="H20" s="5"/>
      <c r="I20" s="5" t="str">
        <f aca="false">IF(C20="✔","S, ","")&amp;IF(D20="✔","T, ","")&amp;IF(E20="✔","R, ","")&amp;IF(F20="✔","I, ","")&amp;IF(G20="✔","D, ","")&amp;IF(H20="✔","E, ","")</f>
        <v/>
      </c>
      <c r="J20" s="5"/>
    </row>
    <row r="21" customFormat="false" ht="15" hidden="false" customHeight="false" outlineLevel="0" collapsed="false">
      <c r="A21" s="4"/>
      <c r="B21" s="4"/>
      <c r="C21" s="4"/>
      <c r="D21" s="4"/>
      <c r="E21" s="4"/>
      <c r="F21" s="4"/>
      <c r="G21" s="4"/>
      <c r="H21" s="4"/>
      <c r="I21" s="4" t="str">
        <f aca="false">IF(C21="✔","S, ","")&amp;IF(D21="✔","T, ","")&amp;IF(E21="✔","R, ","")&amp;IF(F21="✔","I, ","")&amp;IF(G21="✔","D, ","")&amp;IF(H21="✔","E, ","")</f>
        <v/>
      </c>
      <c r="J21" s="4"/>
    </row>
    <row r="22" customFormat="false" ht="15" hidden="false" customHeight="false" outlineLevel="0" collapsed="false">
      <c r="A22" s="5"/>
      <c r="B22" s="5"/>
      <c r="C22" s="5"/>
      <c r="D22" s="5"/>
      <c r="E22" s="5"/>
      <c r="F22" s="5"/>
      <c r="G22" s="5"/>
      <c r="H22" s="5"/>
      <c r="I22" s="5" t="str">
        <f aca="false">IF(C22="✔","S, ","")&amp;IF(D22="✔","T, ","")&amp;IF(E22="✔","R, ","")&amp;IF(F22="✔","I, ","")&amp;IF(G22="✔","D, ","")&amp;IF(H22="✔","E, ","")</f>
        <v/>
      </c>
      <c r="J22" s="5"/>
    </row>
    <row r="23" customFormat="false" ht="15" hidden="false" customHeight="false" outlineLevel="0" collapsed="false">
      <c r="A23" s="4"/>
      <c r="B23" s="4"/>
      <c r="C23" s="4"/>
      <c r="D23" s="4"/>
      <c r="E23" s="4"/>
      <c r="F23" s="4"/>
      <c r="G23" s="4"/>
      <c r="H23" s="4"/>
      <c r="I23" s="4" t="str">
        <f aca="false">IF(C23="✔","S, ","")&amp;IF(D23="✔","T, ","")&amp;IF(E23="✔","R, ","")&amp;IF(F23="✔","I, ","")&amp;IF(G23="✔","D, ","")&amp;IF(H23="✔","E, ","")</f>
        <v/>
      </c>
      <c r="J23" s="4"/>
    </row>
    <row r="24" customFormat="false" ht="15" hidden="false" customHeight="false" outlineLevel="0" collapsed="false">
      <c r="A24" s="5"/>
      <c r="B24" s="5"/>
      <c r="C24" s="5"/>
      <c r="D24" s="5"/>
      <c r="E24" s="5"/>
      <c r="F24" s="5"/>
      <c r="G24" s="5"/>
      <c r="H24" s="5"/>
      <c r="I24" s="5" t="str">
        <f aca="false">IF(C24="✔","S, ","")&amp;IF(D24="✔","T, ","")&amp;IF(E24="✔","R, ","")&amp;IF(F24="✔","I, ","")&amp;IF(G24="✔","D, ","")&amp;IF(H24="✔","E, ","")</f>
        <v/>
      </c>
      <c r="J24" s="5"/>
    </row>
    <row r="25" customFormat="false" ht="15" hidden="false" customHeight="false" outlineLevel="0" collapsed="false">
      <c r="A25" s="4"/>
      <c r="B25" s="4"/>
      <c r="C25" s="4"/>
      <c r="D25" s="4"/>
      <c r="E25" s="4"/>
      <c r="F25" s="4"/>
      <c r="G25" s="4"/>
      <c r="H25" s="4"/>
      <c r="I25" s="4" t="str">
        <f aca="false">IF(C25="✔","S, ","")&amp;IF(D25="✔","T, ","")&amp;IF(E25="✔","R, ","")&amp;IF(F25="✔","I, ","")&amp;IF(G25="✔","D, ","")&amp;IF(H25="✔","E, ","")</f>
        <v/>
      </c>
      <c r="J25" s="4"/>
    </row>
    <row r="26" customFormat="false" ht="15" hidden="false" customHeight="false" outlineLevel="0" collapsed="false">
      <c r="A26" s="5"/>
      <c r="B26" s="5"/>
      <c r="C26" s="5"/>
      <c r="D26" s="5"/>
      <c r="E26" s="5"/>
      <c r="F26" s="5"/>
      <c r="G26" s="5"/>
      <c r="H26" s="5"/>
      <c r="I26" s="5" t="str">
        <f aca="false">IF(C26="✔","S, ","")&amp;IF(D26="✔","T, ","")&amp;IF(E26="✔","R, ","")&amp;IF(F26="✔","I, ","")&amp;IF(G26="✔","D, ","")&amp;IF(H26="✔","E, ","")</f>
        <v/>
      </c>
      <c r="J26" s="5"/>
    </row>
    <row r="27" customFormat="false" ht="15" hidden="false" customHeight="false" outlineLevel="0" collapsed="false">
      <c r="A27" s="4"/>
      <c r="B27" s="4"/>
      <c r="C27" s="4"/>
      <c r="D27" s="4"/>
      <c r="E27" s="4"/>
      <c r="F27" s="4"/>
      <c r="G27" s="4"/>
      <c r="H27" s="4"/>
      <c r="I27" s="4" t="str">
        <f aca="false">IF(C27="✔","S, ","")&amp;IF(D27="✔","T, ","")&amp;IF(E27="✔","R, ","")&amp;IF(F27="✔","I, ","")&amp;IF(G27="✔","D, ","")&amp;IF(H27="✔","E, ","")</f>
        <v/>
      </c>
      <c r="J27" s="4"/>
    </row>
    <row r="28" customFormat="false" ht="15" hidden="false" customHeight="false" outlineLevel="0" collapsed="false">
      <c r="A28" s="5"/>
      <c r="B28" s="5"/>
      <c r="C28" s="5"/>
      <c r="D28" s="5"/>
      <c r="E28" s="5"/>
      <c r="F28" s="5"/>
      <c r="G28" s="5"/>
      <c r="H28" s="5"/>
      <c r="I28" s="5" t="str">
        <f aca="false">IF(C28="✔","S, ","")&amp;IF(D28="✔","T, ","")&amp;IF(E28="✔","R, ","")&amp;IF(F28="✔","I, ","")&amp;IF(G28="✔","D, ","")&amp;IF(H28="✔","E, ","")</f>
        <v/>
      </c>
      <c r="J28" s="5"/>
    </row>
    <row r="29" customFormat="false" ht="15" hidden="false" customHeight="false" outlineLevel="0" collapsed="false">
      <c r="A29" s="4"/>
      <c r="B29" s="4"/>
      <c r="C29" s="4"/>
      <c r="D29" s="4"/>
      <c r="E29" s="4"/>
      <c r="F29" s="4"/>
      <c r="G29" s="4"/>
      <c r="H29" s="4"/>
      <c r="I29" s="4" t="str">
        <f aca="false">IF(C29="✔","S, ","")&amp;IF(D29="✔","T, ","")&amp;IF(E29="✔","R, ","")&amp;IF(F29="✔","I, ","")&amp;IF(G29="✔","D, ","")&amp;IF(H29="✔","E, ","")</f>
        <v/>
      </c>
      <c r="J29" s="4"/>
    </row>
    <row r="30" customFormat="false" ht="15" hidden="false" customHeight="false" outlineLevel="0" collapsed="false">
      <c r="A30" s="5"/>
      <c r="B30" s="5"/>
      <c r="C30" s="5"/>
      <c r="D30" s="5"/>
      <c r="E30" s="5"/>
      <c r="F30" s="5"/>
      <c r="G30" s="5"/>
      <c r="H30" s="5"/>
      <c r="I30" s="5" t="str">
        <f aca="false">IF(C30="✔","S, ","")&amp;IF(D30="✔","T, ","")&amp;IF(E30="✔","R, ","")&amp;IF(F30="✔","I, ","")&amp;IF(G30="✔","D, ","")&amp;IF(H30="✔","E, ","")</f>
        <v/>
      </c>
      <c r="J30" s="5"/>
    </row>
    <row r="31" customFormat="false" ht="15" hidden="false" customHeight="false" outlineLevel="0" collapsed="false">
      <c r="A31" s="4"/>
      <c r="B31" s="4"/>
      <c r="C31" s="4"/>
      <c r="D31" s="4"/>
      <c r="E31" s="4"/>
      <c r="F31" s="4"/>
      <c r="G31" s="4"/>
      <c r="H31" s="4"/>
      <c r="I31" s="4" t="str">
        <f aca="false">IF(C31="✔","S, ","")&amp;IF(D31="✔","T, ","")&amp;IF(E31="✔","R, ","")&amp;IF(F31="✔","I, ","")&amp;IF(G31="✔","D, ","")&amp;IF(H31="✔","E, ","")</f>
        <v/>
      </c>
      <c r="J31" s="4"/>
    </row>
    <row r="32" customFormat="false" ht="15" hidden="false" customHeight="false" outlineLevel="0" collapsed="false">
      <c r="A32" s="5"/>
      <c r="B32" s="5"/>
      <c r="C32" s="5"/>
      <c r="D32" s="5"/>
      <c r="E32" s="5"/>
      <c r="F32" s="5"/>
      <c r="G32" s="5"/>
      <c r="H32" s="5"/>
      <c r="I32" s="5" t="str">
        <f aca="false">IF(C32="✔","S, ","")&amp;IF(D32="✔","T, ","")&amp;IF(E32="✔","R, ","")&amp;IF(F32="✔","I, ","")&amp;IF(G32="✔","D, ","")&amp;IF(H32="✔","E, ","")</f>
        <v/>
      </c>
      <c r="J32" s="5"/>
    </row>
    <row r="33" customFormat="false" ht="15" hidden="false" customHeight="false" outlineLevel="0" collapsed="false">
      <c r="A33" s="4"/>
      <c r="B33" s="4"/>
      <c r="C33" s="4"/>
      <c r="D33" s="4"/>
      <c r="E33" s="4"/>
      <c r="F33" s="4"/>
      <c r="G33" s="4"/>
      <c r="H33" s="4"/>
      <c r="I33" s="4" t="str">
        <f aca="false">IF(C33="✔","S, ","")&amp;IF(D33="✔","T, ","")&amp;IF(E33="✔","R, ","")&amp;IF(F33="✔","I, ","")&amp;IF(G33="✔","D, ","")&amp;IF(H33="✔","E, ","")</f>
        <v/>
      </c>
      <c r="J33" s="4"/>
    </row>
    <row r="34" customFormat="false" ht="15" hidden="false" customHeight="false" outlineLevel="0" collapsed="false">
      <c r="A34" s="5"/>
      <c r="B34" s="5"/>
      <c r="C34" s="5"/>
      <c r="D34" s="5"/>
      <c r="E34" s="5"/>
      <c r="F34" s="5"/>
      <c r="G34" s="5"/>
      <c r="H34" s="5"/>
      <c r="I34" s="5" t="str">
        <f aca="false">IF(C34="✔","S, ","")&amp;IF(D34="✔","T, ","")&amp;IF(E34="✔","R, ","")&amp;IF(F34="✔","I, ","")&amp;IF(G34="✔","D, ","")&amp;IF(H34="✔","E, ","")</f>
        <v/>
      </c>
      <c r="J34" s="5"/>
    </row>
  </sheetData>
  <mergeCells count="2">
    <mergeCell ref="A1:J1"/>
    <mergeCell ref="A2:J2"/>
  </mergeCells>
  <dataValidations count="1">
    <dataValidation allowBlank="true" errorStyle="stop" operator="between" showDropDown="false" showErrorMessage="false" showInputMessage="false" sqref="C5:H34" type="list">
      <formula1>"✔,–"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22"/>
    <col collapsed="false" customWidth="true" hidden="false" outlineLevel="0" max="3" min="3" style="0" width="32"/>
    <col collapsed="false" customWidth="true" hidden="false" outlineLevel="0" max="6" min="4" style="0" width="13"/>
    <col collapsed="false" customWidth="true" hidden="false" outlineLevel="0" max="7" min="7" style="0" width="12"/>
    <col collapsed="false" customWidth="true" hidden="false" outlineLevel="0" max="8" min="8" style="0" width="13"/>
    <col collapsed="false" customWidth="true" hidden="false" outlineLevel="0" max="9" min="9" style="0" width="22"/>
    <col collapsed="false" customWidth="true" hidden="false" outlineLevel="0" max="10" min="10" style="0" width="30"/>
  </cols>
  <sheetData>
    <row r="1" customFormat="false" ht="15" hidden="false" customHeight="false" outlineLevel="0" collapsed="false">
      <c r="A1" s="1" t="s">
        <v>20</v>
      </c>
      <c r="B1" s="1"/>
      <c r="C1" s="1"/>
      <c r="D1" s="1"/>
      <c r="E1" s="1"/>
      <c r="F1" s="1"/>
      <c r="G1" s="1"/>
      <c r="H1" s="1"/>
      <c r="I1" s="1"/>
      <c r="J1" s="1"/>
    </row>
    <row r="2" customFormat="false" ht="15" hidden="false" customHeight="false" outlineLevel="0" collapsed="false">
      <c r="A2" s="2" t="s">
        <v>21</v>
      </c>
      <c r="B2" s="2"/>
      <c r="C2" s="2"/>
      <c r="D2" s="2"/>
      <c r="E2" s="2"/>
      <c r="F2" s="2"/>
      <c r="G2" s="2"/>
      <c r="H2" s="2"/>
      <c r="I2" s="2"/>
      <c r="J2" s="2"/>
    </row>
    <row r="4" customFormat="false" ht="36" hidden="false" customHeight="true" outlineLevel="0" collapsed="false">
      <c r="A4" s="3" t="s">
        <v>2</v>
      </c>
      <c r="B4" s="3" t="s">
        <v>3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27</v>
      </c>
      <c r="I4" s="3" t="s">
        <v>28</v>
      </c>
      <c r="J4" s="3" t="s">
        <v>29</v>
      </c>
    </row>
    <row r="5" customFormat="false" ht="15" hidden="false" customHeight="false" outlineLevel="0" collapsed="false">
      <c r="A5" s="4"/>
      <c r="B5" s="4"/>
      <c r="C5" s="4"/>
      <c r="D5" s="4"/>
      <c r="E5" s="4"/>
      <c r="F5" s="4"/>
      <c r="G5" s="6" t="str">
        <f aca="false">IF(AND(D5&lt;&gt;"",E5&lt;&gt;"",F5&lt;&gt;""),0.4*D5+0.3*E5+0.3*F5,"")</f>
        <v/>
      </c>
      <c r="H5" s="4" t="str">
        <f aca="false">IF(G5="","",IF(G5&gt;=4.5,"Critical",IF(G5&gt;=4,"High",IF(G5&gt;=3,"Medium",IF(G5&gt;=2,"Low","Very Low")))))</f>
        <v/>
      </c>
      <c r="I5" s="4"/>
      <c r="J5" s="4"/>
    </row>
    <row r="6" customFormat="false" ht="15" hidden="false" customHeight="false" outlineLevel="0" collapsed="false">
      <c r="A6" s="5"/>
      <c r="B6" s="5"/>
      <c r="C6" s="5"/>
      <c r="D6" s="5"/>
      <c r="E6" s="5"/>
      <c r="F6" s="5"/>
      <c r="G6" s="7" t="str">
        <f aca="false">IF(AND(D6&lt;&gt;"",E6&lt;&gt;"",F6&lt;&gt;""),0.4*D6+0.3*E6+0.3*F6,"")</f>
        <v/>
      </c>
      <c r="H6" s="5" t="str">
        <f aca="false">IF(G6="","",IF(G6&gt;=4.5,"Critical",IF(G6&gt;=4,"High",IF(G6&gt;=3,"Medium",IF(G6&gt;=2,"Low","Very Low")))))</f>
        <v/>
      </c>
      <c r="I6" s="5"/>
      <c r="J6" s="5"/>
    </row>
    <row r="7" customFormat="false" ht="15" hidden="false" customHeight="false" outlineLevel="0" collapsed="false">
      <c r="A7" s="4"/>
      <c r="B7" s="4"/>
      <c r="C7" s="4"/>
      <c r="D7" s="4"/>
      <c r="E7" s="4"/>
      <c r="F7" s="4"/>
      <c r="G7" s="6" t="str">
        <f aca="false">IF(AND(D7&lt;&gt;"",E7&lt;&gt;"",F7&lt;&gt;""),0.4*D7+0.3*E7+0.3*F7,"")</f>
        <v/>
      </c>
      <c r="H7" s="4" t="str">
        <f aca="false">IF(G7="","",IF(G7&gt;=4.5,"Critical",IF(G7&gt;=4,"High",IF(G7&gt;=3,"Medium",IF(G7&gt;=2,"Low","Very Low")))))</f>
        <v/>
      </c>
      <c r="I7" s="4"/>
      <c r="J7" s="4"/>
    </row>
    <row r="8" customFormat="false" ht="15" hidden="false" customHeight="false" outlineLevel="0" collapsed="false">
      <c r="A8" s="5"/>
      <c r="B8" s="5"/>
      <c r="C8" s="5"/>
      <c r="D8" s="5"/>
      <c r="E8" s="5"/>
      <c r="F8" s="5"/>
      <c r="G8" s="7" t="str">
        <f aca="false">IF(AND(D8&lt;&gt;"",E8&lt;&gt;"",F8&lt;&gt;""),0.4*D8+0.3*E8+0.3*F8,"")</f>
        <v/>
      </c>
      <c r="H8" s="5" t="str">
        <f aca="false">IF(G8="","",IF(G8&gt;=4.5,"Critical",IF(G8&gt;=4,"High",IF(G8&gt;=3,"Medium",IF(G8&gt;=2,"Low","Very Low")))))</f>
        <v/>
      </c>
      <c r="I8" s="5"/>
      <c r="J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6" t="str">
        <f aca="false">IF(AND(D9&lt;&gt;"",E9&lt;&gt;"",F9&lt;&gt;""),0.4*D9+0.3*E9+0.3*F9,"")</f>
        <v/>
      </c>
      <c r="H9" s="4" t="str">
        <f aca="false">IF(G9="","",IF(G9&gt;=4.5,"Critical",IF(G9&gt;=4,"High",IF(G9&gt;=3,"Medium",IF(G9&gt;=2,"Low","Very Low")))))</f>
        <v/>
      </c>
      <c r="I9" s="4"/>
      <c r="J9" s="4"/>
    </row>
    <row r="10" customFormat="false" ht="15" hidden="false" customHeight="false" outlineLevel="0" collapsed="false">
      <c r="A10" s="5"/>
      <c r="B10" s="5"/>
      <c r="C10" s="5"/>
      <c r="D10" s="5"/>
      <c r="E10" s="5"/>
      <c r="F10" s="5"/>
      <c r="G10" s="7" t="str">
        <f aca="false">IF(AND(D10&lt;&gt;"",E10&lt;&gt;"",F10&lt;&gt;""),0.4*D10+0.3*E10+0.3*F10,"")</f>
        <v/>
      </c>
      <c r="H10" s="5" t="str">
        <f aca="false">IF(G10="","",IF(G10&gt;=4.5,"Critical",IF(G10&gt;=4,"High",IF(G10&gt;=3,"Medium",IF(G10&gt;=2,"Low","Very Low")))))</f>
        <v/>
      </c>
      <c r="I10" s="5"/>
      <c r="J10" s="5"/>
    </row>
    <row r="11" customFormat="false" ht="15" hidden="false" customHeight="false" outlineLevel="0" collapsed="false">
      <c r="A11" s="4"/>
      <c r="B11" s="4"/>
      <c r="C11" s="4"/>
      <c r="D11" s="4"/>
      <c r="E11" s="4"/>
      <c r="F11" s="4"/>
      <c r="G11" s="6" t="str">
        <f aca="false">IF(AND(D11&lt;&gt;"",E11&lt;&gt;"",F11&lt;&gt;""),0.4*D11+0.3*E11+0.3*F11,"")</f>
        <v/>
      </c>
      <c r="H11" s="4" t="str">
        <f aca="false">IF(G11="","",IF(G11&gt;=4.5,"Critical",IF(G11&gt;=4,"High",IF(G11&gt;=3,"Medium",IF(G11&gt;=2,"Low","Very Low")))))</f>
        <v/>
      </c>
      <c r="I11" s="4"/>
      <c r="J11" s="4"/>
    </row>
    <row r="12" customFormat="false" ht="15" hidden="false" customHeight="false" outlineLevel="0" collapsed="false">
      <c r="A12" s="5"/>
      <c r="B12" s="5"/>
      <c r="C12" s="5"/>
      <c r="D12" s="5"/>
      <c r="E12" s="5"/>
      <c r="F12" s="5"/>
      <c r="G12" s="7" t="str">
        <f aca="false">IF(AND(D12&lt;&gt;"",E12&lt;&gt;"",F12&lt;&gt;""),0.4*D12+0.3*E12+0.3*F12,"")</f>
        <v/>
      </c>
      <c r="H12" s="5" t="str">
        <f aca="false">IF(G12="","",IF(G12&gt;=4.5,"Critical",IF(G12&gt;=4,"High",IF(G12&gt;=3,"Medium",IF(G12&gt;=2,"Low","Very Low")))))</f>
        <v/>
      </c>
      <c r="I12" s="5"/>
      <c r="J12" s="5"/>
    </row>
    <row r="13" customFormat="false" ht="15" hidden="false" customHeight="false" outlineLevel="0" collapsed="false">
      <c r="A13" s="4"/>
      <c r="B13" s="4"/>
      <c r="C13" s="4"/>
      <c r="D13" s="4"/>
      <c r="E13" s="4"/>
      <c r="F13" s="4"/>
      <c r="G13" s="6" t="str">
        <f aca="false">IF(AND(D13&lt;&gt;"",E13&lt;&gt;"",F13&lt;&gt;""),0.4*D13+0.3*E13+0.3*F13,"")</f>
        <v/>
      </c>
      <c r="H13" s="4" t="str">
        <f aca="false">IF(G13="","",IF(G13&gt;=4.5,"Critical",IF(G13&gt;=4,"High",IF(G13&gt;=3,"Medium",IF(G13&gt;=2,"Low","Very Low")))))</f>
        <v/>
      </c>
      <c r="I13" s="4"/>
      <c r="J13" s="4"/>
    </row>
    <row r="14" customFormat="false" ht="15" hidden="false" customHeight="false" outlineLevel="0" collapsed="false">
      <c r="A14" s="5"/>
      <c r="B14" s="5"/>
      <c r="C14" s="5"/>
      <c r="D14" s="5"/>
      <c r="E14" s="5"/>
      <c r="F14" s="5"/>
      <c r="G14" s="7" t="str">
        <f aca="false">IF(AND(D14&lt;&gt;"",E14&lt;&gt;"",F14&lt;&gt;""),0.4*D14+0.3*E14+0.3*F14,"")</f>
        <v/>
      </c>
      <c r="H14" s="5" t="str">
        <f aca="false">IF(G14="","",IF(G14&gt;=4.5,"Critical",IF(G14&gt;=4,"High",IF(G14&gt;=3,"Medium",IF(G14&gt;=2,"Low","Very Low")))))</f>
        <v/>
      </c>
      <c r="I14" s="5"/>
      <c r="J14" s="5"/>
    </row>
    <row r="15" customFormat="false" ht="15" hidden="false" customHeight="false" outlineLevel="0" collapsed="false">
      <c r="A15" s="4"/>
      <c r="B15" s="4"/>
      <c r="C15" s="4"/>
      <c r="D15" s="4"/>
      <c r="E15" s="4"/>
      <c r="F15" s="4"/>
      <c r="G15" s="6" t="str">
        <f aca="false">IF(AND(D15&lt;&gt;"",E15&lt;&gt;"",F15&lt;&gt;""),0.4*D15+0.3*E15+0.3*F15,"")</f>
        <v/>
      </c>
      <c r="H15" s="4" t="str">
        <f aca="false">IF(G15="","",IF(G15&gt;=4.5,"Critical",IF(G15&gt;=4,"High",IF(G15&gt;=3,"Medium",IF(G15&gt;=2,"Low","Very Low")))))</f>
        <v/>
      </c>
      <c r="I15" s="4"/>
      <c r="J15" s="4"/>
    </row>
    <row r="16" customFormat="false" ht="15" hidden="false" customHeight="false" outlineLevel="0" collapsed="false">
      <c r="A16" s="5"/>
      <c r="B16" s="5"/>
      <c r="C16" s="5"/>
      <c r="D16" s="5"/>
      <c r="E16" s="5"/>
      <c r="F16" s="5"/>
      <c r="G16" s="7" t="str">
        <f aca="false">IF(AND(D16&lt;&gt;"",E16&lt;&gt;"",F16&lt;&gt;""),0.4*D16+0.3*E16+0.3*F16,"")</f>
        <v/>
      </c>
      <c r="H16" s="5" t="str">
        <f aca="false">IF(G16="","",IF(G16&gt;=4.5,"Critical",IF(G16&gt;=4,"High",IF(G16&gt;=3,"Medium",IF(G16&gt;=2,"Low","Very Low")))))</f>
        <v/>
      </c>
      <c r="I16" s="5"/>
      <c r="J16" s="5"/>
    </row>
    <row r="17" customFormat="false" ht="15" hidden="false" customHeight="false" outlineLevel="0" collapsed="false">
      <c r="A17" s="4"/>
      <c r="B17" s="4"/>
      <c r="C17" s="4"/>
      <c r="D17" s="4"/>
      <c r="E17" s="4"/>
      <c r="F17" s="4"/>
      <c r="G17" s="6" t="str">
        <f aca="false">IF(AND(D17&lt;&gt;"",E17&lt;&gt;"",F17&lt;&gt;""),0.4*D17+0.3*E17+0.3*F17,"")</f>
        <v/>
      </c>
      <c r="H17" s="4" t="str">
        <f aca="false">IF(G17="","",IF(G17&gt;=4.5,"Critical",IF(G17&gt;=4,"High",IF(G17&gt;=3,"Medium",IF(G17&gt;=2,"Low","Very Low")))))</f>
        <v/>
      </c>
      <c r="I17" s="4"/>
      <c r="J17" s="4"/>
    </row>
    <row r="18" customFormat="false" ht="15" hidden="false" customHeight="false" outlineLevel="0" collapsed="false">
      <c r="A18" s="5"/>
      <c r="B18" s="5"/>
      <c r="C18" s="5"/>
      <c r="D18" s="5"/>
      <c r="E18" s="5"/>
      <c r="F18" s="5"/>
      <c r="G18" s="7" t="str">
        <f aca="false">IF(AND(D18&lt;&gt;"",E18&lt;&gt;"",F18&lt;&gt;""),0.4*D18+0.3*E18+0.3*F18,"")</f>
        <v/>
      </c>
      <c r="H18" s="5" t="str">
        <f aca="false">IF(G18="","",IF(G18&gt;=4.5,"Critical",IF(G18&gt;=4,"High",IF(G18&gt;=3,"Medium",IF(G18&gt;=2,"Low","Very Low")))))</f>
        <v/>
      </c>
      <c r="I18" s="5"/>
      <c r="J18" s="5"/>
    </row>
    <row r="19" customFormat="false" ht="15" hidden="false" customHeight="false" outlineLevel="0" collapsed="false">
      <c r="A19" s="4"/>
      <c r="B19" s="4"/>
      <c r="C19" s="4"/>
      <c r="D19" s="4"/>
      <c r="E19" s="4"/>
      <c r="F19" s="4"/>
      <c r="G19" s="6" t="str">
        <f aca="false">IF(AND(D19&lt;&gt;"",E19&lt;&gt;"",F19&lt;&gt;""),0.4*D19+0.3*E19+0.3*F19,"")</f>
        <v/>
      </c>
      <c r="H19" s="4" t="str">
        <f aca="false">IF(G19="","",IF(G19&gt;=4.5,"Critical",IF(G19&gt;=4,"High",IF(G19&gt;=3,"Medium",IF(G19&gt;=2,"Low","Very Low")))))</f>
        <v/>
      </c>
      <c r="I19" s="4"/>
      <c r="J19" s="4"/>
    </row>
    <row r="20" customFormat="false" ht="15" hidden="false" customHeight="false" outlineLevel="0" collapsed="false">
      <c r="A20" s="5"/>
      <c r="B20" s="5"/>
      <c r="C20" s="5"/>
      <c r="D20" s="5"/>
      <c r="E20" s="5"/>
      <c r="F20" s="5"/>
      <c r="G20" s="7" t="str">
        <f aca="false">IF(AND(D20&lt;&gt;"",E20&lt;&gt;"",F20&lt;&gt;""),0.4*D20+0.3*E20+0.3*F20,"")</f>
        <v/>
      </c>
      <c r="H20" s="5" t="str">
        <f aca="false">IF(G20="","",IF(G20&gt;=4.5,"Critical",IF(G20&gt;=4,"High",IF(G20&gt;=3,"Medium",IF(G20&gt;=2,"Low","Very Low")))))</f>
        <v/>
      </c>
      <c r="I20" s="5"/>
      <c r="J20" s="5"/>
    </row>
    <row r="21" customFormat="false" ht="15" hidden="false" customHeight="false" outlineLevel="0" collapsed="false">
      <c r="A21" s="4"/>
      <c r="B21" s="4"/>
      <c r="C21" s="4"/>
      <c r="D21" s="4"/>
      <c r="E21" s="4"/>
      <c r="F21" s="4"/>
      <c r="G21" s="6" t="str">
        <f aca="false">IF(AND(D21&lt;&gt;"",E21&lt;&gt;"",F21&lt;&gt;""),0.4*D21+0.3*E21+0.3*F21,"")</f>
        <v/>
      </c>
      <c r="H21" s="4" t="str">
        <f aca="false">IF(G21="","",IF(G21&gt;=4.5,"Critical",IF(G21&gt;=4,"High",IF(G21&gt;=3,"Medium",IF(G21&gt;=2,"Low","Very Low")))))</f>
        <v/>
      </c>
      <c r="I21" s="4"/>
      <c r="J21" s="4"/>
    </row>
    <row r="22" customFormat="false" ht="15" hidden="false" customHeight="false" outlineLevel="0" collapsed="false">
      <c r="A22" s="5"/>
      <c r="B22" s="5"/>
      <c r="C22" s="5"/>
      <c r="D22" s="5"/>
      <c r="E22" s="5"/>
      <c r="F22" s="5"/>
      <c r="G22" s="7" t="str">
        <f aca="false">IF(AND(D22&lt;&gt;"",E22&lt;&gt;"",F22&lt;&gt;""),0.4*D22+0.3*E22+0.3*F22,"")</f>
        <v/>
      </c>
      <c r="H22" s="5" t="str">
        <f aca="false">IF(G22="","",IF(G22&gt;=4.5,"Critical",IF(G22&gt;=4,"High",IF(G22&gt;=3,"Medium",IF(G22&gt;=2,"Low","Very Low")))))</f>
        <v/>
      </c>
      <c r="I22" s="5"/>
      <c r="J22" s="5"/>
    </row>
    <row r="23" customFormat="false" ht="15" hidden="false" customHeight="false" outlineLevel="0" collapsed="false">
      <c r="A23" s="4"/>
      <c r="B23" s="4"/>
      <c r="C23" s="4"/>
      <c r="D23" s="4"/>
      <c r="E23" s="4"/>
      <c r="F23" s="4"/>
      <c r="G23" s="6" t="str">
        <f aca="false">IF(AND(D23&lt;&gt;"",E23&lt;&gt;"",F23&lt;&gt;""),0.4*D23+0.3*E23+0.3*F23,"")</f>
        <v/>
      </c>
      <c r="H23" s="4" t="str">
        <f aca="false">IF(G23="","",IF(G23&gt;=4.5,"Critical",IF(G23&gt;=4,"High",IF(G23&gt;=3,"Medium",IF(G23&gt;=2,"Low","Very Low")))))</f>
        <v/>
      </c>
      <c r="I23" s="4"/>
      <c r="J23" s="4"/>
    </row>
    <row r="24" customFormat="false" ht="15" hidden="false" customHeight="false" outlineLevel="0" collapsed="false">
      <c r="A24" s="5"/>
      <c r="B24" s="5"/>
      <c r="C24" s="5"/>
      <c r="D24" s="5"/>
      <c r="E24" s="5"/>
      <c r="F24" s="5"/>
      <c r="G24" s="7" t="str">
        <f aca="false">IF(AND(D24&lt;&gt;"",E24&lt;&gt;"",F24&lt;&gt;""),0.4*D24+0.3*E24+0.3*F24,"")</f>
        <v/>
      </c>
      <c r="H24" s="5" t="str">
        <f aca="false">IF(G24="","",IF(G24&gt;=4.5,"Critical",IF(G24&gt;=4,"High",IF(G24&gt;=3,"Medium",IF(G24&gt;=2,"Low","Very Low")))))</f>
        <v/>
      </c>
      <c r="I24" s="5"/>
      <c r="J24" s="5"/>
    </row>
    <row r="25" customFormat="false" ht="15" hidden="false" customHeight="false" outlineLevel="0" collapsed="false">
      <c r="A25" s="4"/>
      <c r="B25" s="4"/>
      <c r="C25" s="4"/>
      <c r="D25" s="4"/>
      <c r="E25" s="4"/>
      <c r="F25" s="4"/>
      <c r="G25" s="6" t="str">
        <f aca="false">IF(AND(D25&lt;&gt;"",E25&lt;&gt;"",F25&lt;&gt;""),0.4*D25+0.3*E25+0.3*F25,"")</f>
        <v/>
      </c>
      <c r="H25" s="4" t="str">
        <f aca="false">IF(G25="","",IF(G25&gt;=4.5,"Critical",IF(G25&gt;=4,"High",IF(G25&gt;=3,"Medium",IF(G25&gt;=2,"Low","Very Low")))))</f>
        <v/>
      </c>
      <c r="I25" s="4"/>
      <c r="J25" s="4"/>
    </row>
    <row r="26" customFormat="false" ht="15" hidden="false" customHeight="false" outlineLevel="0" collapsed="false">
      <c r="A26" s="5"/>
      <c r="B26" s="5"/>
      <c r="C26" s="5"/>
      <c r="D26" s="5"/>
      <c r="E26" s="5"/>
      <c r="F26" s="5"/>
      <c r="G26" s="7" t="str">
        <f aca="false">IF(AND(D26&lt;&gt;"",E26&lt;&gt;"",F26&lt;&gt;""),0.4*D26+0.3*E26+0.3*F26,"")</f>
        <v/>
      </c>
      <c r="H26" s="5" t="str">
        <f aca="false">IF(G26="","",IF(G26&gt;=4.5,"Critical",IF(G26&gt;=4,"High",IF(G26&gt;=3,"Medium",IF(G26&gt;=2,"Low","Very Low")))))</f>
        <v/>
      </c>
      <c r="I26" s="5"/>
      <c r="J26" s="5"/>
    </row>
    <row r="27" customFormat="false" ht="15" hidden="false" customHeight="false" outlineLevel="0" collapsed="false">
      <c r="A27" s="4"/>
      <c r="B27" s="4"/>
      <c r="C27" s="4"/>
      <c r="D27" s="4"/>
      <c r="E27" s="4"/>
      <c r="F27" s="4"/>
      <c r="G27" s="6" t="str">
        <f aca="false">IF(AND(D27&lt;&gt;"",E27&lt;&gt;"",F27&lt;&gt;""),0.4*D27+0.3*E27+0.3*F27,"")</f>
        <v/>
      </c>
      <c r="H27" s="4" t="str">
        <f aca="false">IF(G27="","",IF(G27&gt;=4.5,"Critical",IF(G27&gt;=4,"High",IF(G27&gt;=3,"Medium",IF(G27&gt;=2,"Low","Very Low")))))</f>
        <v/>
      </c>
      <c r="I27" s="4"/>
      <c r="J27" s="4"/>
    </row>
    <row r="28" customFormat="false" ht="15" hidden="false" customHeight="false" outlineLevel="0" collapsed="false">
      <c r="A28" s="5"/>
      <c r="B28" s="5"/>
      <c r="C28" s="5"/>
      <c r="D28" s="5"/>
      <c r="E28" s="5"/>
      <c r="F28" s="5"/>
      <c r="G28" s="7" t="str">
        <f aca="false">IF(AND(D28&lt;&gt;"",E28&lt;&gt;"",F28&lt;&gt;""),0.4*D28+0.3*E28+0.3*F28,"")</f>
        <v/>
      </c>
      <c r="H28" s="5" t="str">
        <f aca="false">IF(G28="","",IF(G28&gt;=4.5,"Critical",IF(G28&gt;=4,"High",IF(G28&gt;=3,"Medium",IF(G28&gt;=2,"Low","Very Low")))))</f>
        <v/>
      </c>
      <c r="I28" s="5"/>
      <c r="J28" s="5"/>
    </row>
    <row r="29" customFormat="false" ht="15" hidden="false" customHeight="false" outlineLevel="0" collapsed="false">
      <c r="A29" s="4"/>
      <c r="B29" s="4"/>
      <c r="C29" s="4"/>
      <c r="D29" s="4"/>
      <c r="E29" s="4"/>
      <c r="F29" s="4"/>
      <c r="G29" s="6" t="str">
        <f aca="false">IF(AND(D29&lt;&gt;"",E29&lt;&gt;"",F29&lt;&gt;""),0.4*D29+0.3*E29+0.3*F29,"")</f>
        <v/>
      </c>
      <c r="H29" s="4" t="str">
        <f aca="false">IF(G29="","",IF(G29&gt;=4.5,"Critical",IF(G29&gt;=4,"High",IF(G29&gt;=3,"Medium",IF(G29&gt;=2,"Low","Very Low")))))</f>
        <v/>
      </c>
      <c r="I29" s="4"/>
      <c r="J29" s="4"/>
    </row>
    <row r="30" customFormat="false" ht="15" hidden="false" customHeight="false" outlineLevel="0" collapsed="false">
      <c r="A30" s="5"/>
      <c r="B30" s="5"/>
      <c r="C30" s="5"/>
      <c r="D30" s="5"/>
      <c r="E30" s="5"/>
      <c r="F30" s="5"/>
      <c r="G30" s="7" t="str">
        <f aca="false">IF(AND(D30&lt;&gt;"",E30&lt;&gt;"",F30&lt;&gt;""),0.4*D30+0.3*E30+0.3*F30,"")</f>
        <v/>
      </c>
      <c r="H30" s="5" t="str">
        <f aca="false">IF(G30="","",IF(G30&gt;=4.5,"Critical",IF(G30&gt;=4,"High",IF(G30&gt;=3,"Medium",IF(G30&gt;=2,"Low","Very Low")))))</f>
        <v/>
      </c>
      <c r="I30" s="5"/>
      <c r="J30" s="5"/>
    </row>
    <row r="31" customFormat="false" ht="15" hidden="false" customHeight="false" outlineLevel="0" collapsed="false">
      <c r="A31" s="4"/>
      <c r="B31" s="4"/>
      <c r="C31" s="4"/>
      <c r="D31" s="4"/>
      <c r="E31" s="4"/>
      <c r="F31" s="4"/>
      <c r="G31" s="6" t="str">
        <f aca="false">IF(AND(D31&lt;&gt;"",E31&lt;&gt;"",F31&lt;&gt;""),0.4*D31+0.3*E31+0.3*F31,"")</f>
        <v/>
      </c>
      <c r="H31" s="4" t="str">
        <f aca="false">IF(G31="","",IF(G31&gt;=4.5,"Critical",IF(G31&gt;=4,"High",IF(G31&gt;=3,"Medium",IF(G31&gt;=2,"Low","Very Low")))))</f>
        <v/>
      </c>
      <c r="I31" s="4"/>
      <c r="J31" s="4"/>
    </row>
    <row r="32" customFormat="false" ht="15" hidden="false" customHeight="false" outlineLevel="0" collapsed="false">
      <c r="A32" s="5"/>
      <c r="B32" s="5"/>
      <c r="C32" s="5"/>
      <c r="D32" s="5"/>
      <c r="E32" s="5"/>
      <c r="F32" s="5"/>
      <c r="G32" s="7" t="str">
        <f aca="false">IF(AND(D32&lt;&gt;"",E32&lt;&gt;"",F32&lt;&gt;""),0.4*D32+0.3*E32+0.3*F32,"")</f>
        <v/>
      </c>
      <c r="H32" s="5" t="str">
        <f aca="false">IF(G32="","",IF(G32&gt;=4.5,"Critical",IF(G32&gt;=4,"High",IF(G32&gt;=3,"Medium",IF(G32&gt;=2,"Low","Very Low")))))</f>
        <v/>
      </c>
      <c r="I32" s="5"/>
      <c r="J32" s="5"/>
    </row>
    <row r="33" customFormat="false" ht="15" hidden="false" customHeight="false" outlineLevel="0" collapsed="false">
      <c r="A33" s="4"/>
      <c r="B33" s="4"/>
      <c r="C33" s="4"/>
      <c r="D33" s="4"/>
      <c r="E33" s="4"/>
      <c r="F33" s="4"/>
      <c r="G33" s="6" t="str">
        <f aca="false">IF(AND(D33&lt;&gt;"",E33&lt;&gt;"",F33&lt;&gt;""),0.4*D33+0.3*E33+0.3*F33,"")</f>
        <v/>
      </c>
      <c r="H33" s="4" t="str">
        <f aca="false">IF(G33="","",IF(G33&gt;=4.5,"Critical",IF(G33&gt;=4,"High",IF(G33&gt;=3,"Medium",IF(G33&gt;=2,"Low","Very Low")))))</f>
        <v/>
      </c>
      <c r="I33" s="4"/>
      <c r="J33" s="4"/>
    </row>
    <row r="34" customFormat="false" ht="15" hidden="false" customHeight="false" outlineLevel="0" collapsed="false">
      <c r="A34" s="5"/>
      <c r="B34" s="5"/>
      <c r="C34" s="5"/>
      <c r="D34" s="5"/>
      <c r="E34" s="5"/>
      <c r="F34" s="5"/>
      <c r="G34" s="7" t="str">
        <f aca="false">IF(AND(D34&lt;&gt;"",E34&lt;&gt;"",F34&lt;&gt;""),0.4*D34+0.3*E34+0.3*F34,"")</f>
        <v/>
      </c>
      <c r="H34" s="5" t="str">
        <f aca="false">IF(G34="","",IF(G34&gt;=4.5,"Critical",IF(G34&gt;=4,"High",IF(G34&gt;=3,"Medium",IF(G34&gt;=2,"Low","Very Low")))))</f>
        <v/>
      </c>
      <c r="I34" s="5"/>
      <c r="J34" s="5"/>
    </row>
  </sheetData>
  <mergeCells count="2">
    <mergeCell ref="A1:J1"/>
    <mergeCell ref="A2:J2"/>
  </mergeCells>
  <conditionalFormatting sqref="G5:G34">
    <cfRule type="cellIs" priority="2" operator="greaterThanOrEqual" aboveAverage="0" equalAverage="0" bottom="0" percent="0" rank="0" text="" dxfId="0">
      <formula>4.5</formula>
    </cfRule>
    <cfRule type="cellIs" priority="3" operator="between" aboveAverage="0" equalAverage="0" bottom="0" percent="0" rank="0" text="" dxfId="1">
      <formula>4</formula>
      <formula>4.4</formula>
    </cfRule>
    <cfRule type="cellIs" priority="4" operator="between" aboveAverage="0" equalAverage="0" bottom="0" percent="0" rank="0" text="" dxfId="2">
      <formula>3</formula>
      <formula>3.9</formula>
    </cfRule>
    <cfRule type="cellIs" priority="5" operator="lessThan" aboveAverage="0" equalAverage="0" bottom="0" percent="0" rank="0" text="" dxfId="3">
      <formula>3</formula>
    </cfRule>
  </conditionalFormatting>
  <dataValidations count="1">
    <dataValidation allowBlank="true" error="Enter 1-5" errorStyle="stop" errorTitle="Invalid Score" operator="between" showDropDown="false" showErrorMessage="false" showInputMessage="false" sqref="D5:F34" type="whole">
      <formula1>1</formula1>
      <formula2>5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20"/>
    <col collapsed="false" customWidth="true" hidden="false" outlineLevel="0" max="3" min="3" style="0" width="28"/>
    <col collapsed="false" customWidth="true" hidden="false" outlineLevel="0" max="4" min="4" style="0" width="8"/>
    <col collapsed="false" customWidth="true" hidden="false" outlineLevel="0" max="7" min="5" style="0" width="11"/>
    <col collapsed="false" customWidth="true" hidden="false" outlineLevel="0" max="8" min="8" style="0" width="12"/>
    <col collapsed="false" customWidth="true" hidden="false" outlineLevel="0" max="9" min="9" style="0" width="13"/>
    <col collapsed="false" customWidth="true" hidden="false" outlineLevel="0" max="10" min="10" style="0" width="28"/>
    <col collapsed="false" customWidth="true" hidden="false" outlineLevel="0" max="13" min="11" style="0" width="10"/>
    <col collapsed="false" customWidth="true" hidden="false" outlineLevel="0" max="14" min="14" style="0" width="12"/>
  </cols>
  <sheetData>
    <row r="1" customFormat="false" ht="15" hidden="false" customHeight="false" outlineLevel="0" collapsed="false">
      <c r="A1" s="1" t="s">
        <v>30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false" ht="15" hidden="false" customHeight="false" outlineLevel="0" collapsed="false">
      <c r="A2" s="2" t="s">
        <v>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4" customFormat="false" ht="36" hidden="false" customHeight="true" outlineLevel="0" collapsed="false">
      <c r="A4" s="3" t="s">
        <v>2</v>
      </c>
      <c r="B4" s="3" t="s">
        <v>3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  <c r="H4" s="3" t="s">
        <v>37</v>
      </c>
      <c r="I4" s="3" t="s">
        <v>38</v>
      </c>
      <c r="J4" s="3" t="s">
        <v>39</v>
      </c>
      <c r="K4" s="3" t="s">
        <v>40</v>
      </c>
      <c r="L4" s="3" t="s">
        <v>41</v>
      </c>
      <c r="M4" s="3" t="s">
        <v>42</v>
      </c>
      <c r="N4" s="3" t="s">
        <v>43</v>
      </c>
    </row>
    <row r="5" customFormat="false" ht="15" hidden="false" customHeight="false" outlineLevel="0" collapsed="false">
      <c r="A5" s="4"/>
      <c r="B5" s="4"/>
      <c r="C5" s="4"/>
      <c r="D5" s="4"/>
      <c r="E5" s="4"/>
      <c r="F5" s="4"/>
      <c r="G5" s="4"/>
      <c r="H5" s="6" t="str">
        <f aca="false">IF(AND(E5&lt;&gt;"",F5&lt;&gt;"",G5&lt;&gt;""),0.5*F5+0.3*E5+0.2*G5,"")</f>
        <v/>
      </c>
      <c r="I5" s="4" t="str">
        <f aca="false">IF(H5="","",IF(H5&gt;=4.5,"Critical",IF(H5&gt;=4,"High",IF(H5&gt;=3,"Moderate","Low"))))</f>
        <v/>
      </c>
      <c r="J5" s="4"/>
      <c r="K5" s="4"/>
      <c r="L5" s="4"/>
      <c r="M5" s="4"/>
      <c r="N5" s="6" t="str">
        <f aca="false">IF(AND(K5&lt;&gt;"",L5&lt;&gt;"",M5&lt;&gt;""),0.5*L5+0.3*K5+0.2*M5,"")</f>
        <v/>
      </c>
    </row>
    <row r="6" customFormat="false" ht="15" hidden="false" customHeight="false" outlineLevel="0" collapsed="false">
      <c r="A6" s="5"/>
      <c r="B6" s="5"/>
      <c r="C6" s="5"/>
      <c r="D6" s="5"/>
      <c r="E6" s="5"/>
      <c r="F6" s="5"/>
      <c r="G6" s="5"/>
      <c r="H6" s="7" t="str">
        <f aca="false">IF(AND(E6&lt;&gt;"",F6&lt;&gt;"",G6&lt;&gt;""),0.5*F6+0.3*E6+0.2*G6,"")</f>
        <v/>
      </c>
      <c r="I6" s="5" t="str">
        <f aca="false">IF(H6="","",IF(H6&gt;=4.5,"Critical",IF(H6&gt;=4,"High",IF(H6&gt;=3,"Moderate","Low"))))</f>
        <v/>
      </c>
      <c r="J6" s="5"/>
      <c r="K6" s="5"/>
      <c r="L6" s="5"/>
      <c r="M6" s="5"/>
      <c r="N6" s="7" t="str">
        <f aca="false">IF(AND(K6&lt;&gt;"",L6&lt;&gt;"",M6&lt;&gt;""),0.5*L6+0.3*K6+0.2*M6,"")</f>
        <v/>
      </c>
    </row>
    <row r="7" customFormat="false" ht="15" hidden="false" customHeight="false" outlineLevel="0" collapsed="false">
      <c r="A7" s="4"/>
      <c r="B7" s="4"/>
      <c r="C7" s="4"/>
      <c r="D7" s="4"/>
      <c r="E7" s="4"/>
      <c r="F7" s="4"/>
      <c r="G7" s="4"/>
      <c r="H7" s="6" t="str">
        <f aca="false">IF(AND(E7&lt;&gt;"",F7&lt;&gt;"",G7&lt;&gt;""),0.5*F7+0.3*E7+0.2*G7,"")</f>
        <v/>
      </c>
      <c r="I7" s="4" t="str">
        <f aca="false">IF(H7="","",IF(H7&gt;=4.5,"Critical",IF(H7&gt;=4,"High",IF(H7&gt;=3,"Moderate","Low"))))</f>
        <v/>
      </c>
      <c r="J7" s="4"/>
      <c r="K7" s="4"/>
      <c r="L7" s="4"/>
      <c r="M7" s="4"/>
      <c r="N7" s="6" t="str">
        <f aca="false">IF(AND(K7&lt;&gt;"",L7&lt;&gt;"",M7&lt;&gt;""),0.5*L7+0.3*K7+0.2*M7,"")</f>
        <v/>
      </c>
    </row>
    <row r="8" customFormat="false" ht="15" hidden="false" customHeight="false" outlineLevel="0" collapsed="false">
      <c r="A8" s="5"/>
      <c r="B8" s="5"/>
      <c r="C8" s="5"/>
      <c r="D8" s="5"/>
      <c r="E8" s="5"/>
      <c r="F8" s="5"/>
      <c r="G8" s="5"/>
      <c r="H8" s="7" t="str">
        <f aca="false">IF(AND(E8&lt;&gt;"",F8&lt;&gt;"",G8&lt;&gt;""),0.5*F8+0.3*E8+0.2*G8,"")</f>
        <v/>
      </c>
      <c r="I8" s="5" t="str">
        <f aca="false">IF(H8="","",IF(H8&gt;=4.5,"Critical",IF(H8&gt;=4,"High",IF(H8&gt;=3,"Moderate","Low"))))</f>
        <v/>
      </c>
      <c r="J8" s="5"/>
      <c r="K8" s="5"/>
      <c r="L8" s="5"/>
      <c r="M8" s="5"/>
      <c r="N8" s="7" t="str">
        <f aca="false">IF(AND(K8&lt;&gt;"",L8&lt;&gt;"",M8&lt;&gt;""),0.5*L8+0.3*K8+0.2*M8,"")</f>
        <v/>
      </c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6" t="str">
        <f aca="false">IF(AND(E9&lt;&gt;"",F9&lt;&gt;"",G9&lt;&gt;""),0.5*F9+0.3*E9+0.2*G9,"")</f>
        <v/>
      </c>
      <c r="I9" s="4" t="str">
        <f aca="false">IF(H9="","",IF(H9&gt;=4.5,"Critical",IF(H9&gt;=4,"High",IF(H9&gt;=3,"Moderate","Low"))))</f>
        <v/>
      </c>
      <c r="J9" s="4"/>
      <c r="K9" s="4"/>
      <c r="L9" s="4"/>
      <c r="M9" s="4"/>
      <c r="N9" s="6" t="str">
        <f aca="false">IF(AND(K9&lt;&gt;"",L9&lt;&gt;"",M9&lt;&gt;""),0.5*L9+0.3*K9+0.2*M9,"")</f>
        <v/>
      </c>
    </row>
    <row r="10" customFormat="false" ht="15" hidden="false" customHeight="false" outlineLevel="0" collapsed="false">
      <c r="A10" s="5"/>
      <c r="B10" s="5"/>
      <c r="C10" s="5"/>
      <c r="D10" s="5"/>
      <c r="E10" s="5"/>
      <c r="F10" s="5"/>
      <c r="G10" s="5"/>
      <c r="H10" s="7" t="str">
        <f aca="false">IF(AND(E10&lt;&gt;"",F10&lt;&gt;"",G10&lt;&gt;""),0.5*F10+0.3*E10+0.2*G10,"")</f>
        <v/>
      </c>
      <c r="I10" s="5" t="str">
        <f aca="false">IF(H10="","",IF(H10&gt;=4.5,"Critical",IF(H10&gt;=4,"High",IF(H10&gt;=3,"Moderate","Low"))))</f>
        <v/>
      </c>
      <c r="J10" s="5"/>
      <c r="K10" s="5"/>
      <c r="L10" s="5"/>
      <c r="M10" s="5"/>
      <c r="N10" s="7" t="str">
        <f aca="false">IF(AND(K10&lt;&gt;"",L10&lt;&gt;"",M10&lt;&gt;""),0.5*L10+0.3*K10+0.2*M10,"")</f>
        <v/>
      </c>
    </row>
    <row r="11" customFormat="false" ht="15" hidden="false" customHeight="false" outlineLevel="0" collapsed="false">
      <c r="A11" s="4"/>
      <c r="B11" s="4"/>
      <c r="C11" s="4"/>
      <c r="D11" s="4"/>
      <c r="E11" s="4"/>
      <c r="F11" s="4"/>
      <c r="G11" s="4"/>
      <c r="H11" s="6" t="str">
        <f aca="false">IF(AND(E11&lt;&gt;"",F11&lt;&gt;"",G11&lt;&gt;""),0.5*F11+0.3*E11+0.2*G11,"")</f>
        <v/>
      </c>
      <c r="I11" s="4" t="str">
        <f aca="false">IF(H11="","",IF(H11&gt;=4.5,"Critical",IF(H11&gt;=4,"High",IF(H11&gt;=3,"Moderate","Low"))))</f>
        <v/>
      </c>
      <c r="J11" s="4"/>
      <c r="K11" s="4"/>
      <c r="L11" s="4"/>
      <c r="M11" s="4"/>
      <c r="N11" s="6" t="str">
        <f aca="false">IF(AND(K11&lt;&gt;"",L11&lt;&gt;"",M11&lt;&gt;""),0.5*L11+0.3*K11+0.2*M11,"")</f>
        <v/>
      </c>
    </row>
    <row r="12" customFormat="false" ht="15" hidden="false" customHeight="false" outlineLevel="0" collapsed="false">
      <c r="A12" s="5"/>
      <c r="B12" s="5"/>
      <c r="C12" s="5"/>
      <c r="D12" s="5"/>
      <c r="E12" s="5"/>
      <c r="F12" s="5"/>
      <c r="G12" s="5"/>
      <c r="H12" s="7" t="str">
        <f aca="false">IF(AND(E12&lt;&gt;"",F12&lt;&gt;"",G12&lt;&gt;""),0.5*F12+0.3*E12+0.2*G12,"")</f>
        <v/>
      </c>
      <c r="I12" s="5" t="str">
        <f aca="false">IF(H12="","",IF(H12&gt;=4.5,"Critical",IF(H12&gt;=4,"High",IF(H12&gt;=3,"Moderate","Low"))))</f>
        <v/>
      </c>
      <c r="J12" s="5"/>
      <c r="K12" s="5"/>
      <c r="L12" s="5"/>
      <c r="M12" s="5"/>
      <c r="N12" s="7" t="str">
        <f aca="false">IF(AND(K12&lt;&gt;"",L12&lt;&gt;"",M12&lt;&gt;""),0.5*L12+0.3*K12+0.2*M12,"")</f>
        <v/>
      </c>
    </row>
    <row r="13" customFormat="false" ht="15" hidden="false" customHeight="false" outlineLevel="0" collapsed="false">
      <c r="A13" s="4"/>
      <c r="B13" s="4"/>
      <c r="C13" s="4"/>
      <c r="D13" s="4"/>
      <c r="E13" s="4"/>
      <c r="F13" s="4"/>
      <c r="G13" s="4"/>
      <c r="H13" s="6" t="str">
        <f aca="false">IF(AND(E13&lt;&gt;"",F13&lt;&gt;"",G13&lt;&gt;""),0.5*F13+0.3*E13+0.2*G13,"")</f>
        <v/>
      </c>
      <c r="I13" s="4" t="str">
        <f aca="false">IF(H13="","",IF(H13&gt;=4.5,"Critical",IF(H13&gt;=4,"High",IF(H13&gt;=3,"Moderate","Low"))))</f>
        <v/>
      </c>
      <c r="J13" s="4"/>
      <c r="K13" s="4"/>
      <c r="L13" s="4"/>
      <c r="M13" s="4"/>
      <c r="N13" s="6" t="str">
        <f aca="false">IF(AND(K13&lt;&gt;"",L13&lt;&gt;"",M13&lt;&gt;""),0.5*L13+0.3*K13+0.2*M13,"")</f>
        <v/>
      </c>
    </row>
    <row r="14" customFormat="false" ht="15" hidden="false" customHeight="false" outlineLevel="0" collapsed="false">
      <c r="A14" s="5"/>
      <c r="B14" s="5"/>
      <c r="C14" s="5"/>
      <c r="D14" s="5"/>
      <c r="E14" s="5"/>
      <c r="F14" s="5"/>
      <c r="G14" s="5"/>
      <c r="H14" s="7" t="str">
        <f aca="false">IF(AND(E14&lt;&gt;"",F14&lt;&gt;"",G14&lt;&gt;""),0.5*F14+0.3*E14+0.2*G14,"")</f>
        <v/>
      </c>
      <c r="I14" s="5" t="str">
        <f aca="false">IF(H14="","",IF(H14&gt;=4.5,"Critical",IF(H14&gt;=4,"High",IF(H14&gt;=3,"Moderate","Low"))))</f>
        <v/>
      </c>
      <c r="J14" s="5"/>
      <c r="K14" s="5"/>
      <c r="L14" s="5"/>
      <c r="M14" s="5"/>
      <c r="N14" s="7" t="str">
        <f aca="false">IF(AND(K14&lt;&gt;"",L14&lt;&gt;"",M14&lt;&gt;""),0.5*L14+0.3*K14+0.2*M14,"")</f>
        <v/>
      </c>
    </row>
    <row r="15" customFormat="false" ht="15" hidden="false" customHeight="false" outlineLevel="0" collapsed="false">
      <c r="A15" s="4"/>
      <c r="B15" s="4"/>
      <c r="C15" s="4"/>
      <c r="D15" s="4"/>
      <c r="E15" s="4"/>
      <c r="F15" s="4"/>
      <c r="G15" s="4"/>
      <c r="H15" s="6" t="str">
        <f aca="false">IF(AND(E15&lt;&gt;"",F15&lt;&gt;"",G15&lt;&gt;""),0.5*F15+0.3*E15+0.2*G15,"")</f>
        <v/>
      </c>
      <c r="I15" s="4" t="str">
        <f aca="false">IF(H15="","",IF(H15&gt;=4.5,"Critical",IF(H15&gt;=4,"High",IF(H15&gt;=3,"Moderate","Low"))))</f>
        <v/>
      </c>
      <c r="J15" s="4"/>
      <c r="K15" s="4"/>
      <c r="L15" s="4"/>
      <c r="M15" s="4"/>
      <c r="N15" s="6" t="str">
        <f aca="false">IF(AND(K15&lt;&gt;"",L15&lt;&gt;"",M15&lt;&gt;""),0.5*L15+0.3*K15+0.2*M15,"")</f>
        <v/>
      </c>
    </row>
    <row r="16" customFormat="false" ht="15" hidden="false" customHeight="false" outlineLevel="0" collapsed="false">
      <c r="A16" s="5"/>
      <c r="B16" s="5"/>
      <c r="C16" s="5"/>
      <c r="D16" s="5"/>
      <c r="E16" s="5"/>
      <c r="F16" s="5"/>
      <c r="G16" s="5"/>
      <c r="H16" s="7" t="str">
        <f aca="false">IF(AND(E16&lt;&gt;"",F16&lt;&gt;"",G16&lt;&gt;""),0.5*F16+0.3*E16+0.2*G16,"")</f>
        <v/>
      </c>
      <c r="I16" s="5" t="str">
        <f aca="false">IF(H16="","",IF(H16&gt;=4.5,"Critical",IF(H16&gt;=4,"High",IF(H16&gt;=3,"Moderate","Low"))))</f>
        <v/>
      </c>
      <c r="J16" s="5"/>
      <c r="K16" s="5"/>
      <c r="L16" s="5"/>
      <c r="M16" s="5"/>
      <c r="N16" s="7" t="str">
        <f aca="false">IF(AND(K16&lt;&gt;"",L16&lt;&gt;"",M16&lt;&gt;""),0.5*L16+0.3*K16+0.2*M16,"")</f>
        <v/>
      </c>
    </row>
    <row r="17" customFormat="false" ht="15" hidden="false" customHeight="false" outlineLevel="0" collapsed="false">
      <c r="A17" s="4"/>
      <c r="B17" s="4"/>
      <c r="C17" s="4"/>
      <c r="D17" s="4"/>
      <c r="E17" s="4"/>
      <c r="F17" s="4"/>
      <c r="G17" s="4"/>
      <c r="H17" s="6" t="str">
        <f aca="false">IF(AND(E17&lt;&gt;"",F17&lt;&gt;"",G17&lt;&gt;""),0.5*F17+0.3*E17+0.2*G17,"")</f>
        <v/>
      </c>
      <c r="I17" s="4" t="str">
        <f aca="false">IF(H17="","",IF(H17&gt;=4.5,"Critical",IF(H17&gt;=4,"High",IF(H17&gt;=3,"Moderate","Low"))))</f>
        <v/>
      </c>
      <c r="J17" s="4"/>
      <c r="K17" s="4"/>
      <c r="L17" s="4"/>
      <c r="M17" s="4"/>
      <c r="N17" s="6" t="str">
        <f aca="false">IF(AND(K17&lt;&gt;"",L17&lt;&gt;"",M17&lt;&gt;""),0.5*L17+0.3*K17+0.2*M17,"")</f>
        <v/>
      </c>
    </row>
    <row r="18" customFormat="false" ht="15" hidden="false" customHeight="false" outlineLevel="0" collapsed="false">
      <c r="A18" s="5"/>
      <c r="B18" s="5"/>
      <c r="C18" s="5"/>
      <c r="D18" s="5"/>
      <c r="E18" s="5"/>
      <c r="F18" s="5"/>
      <c r="G18" s="5"/>
      <c r="H18" s="7" t="str">
        <f aca="false">IF(AND(E18&lt;&gt;"",F18&lt;&gt;"",G18&lt;&gt;""),0.5*F18+0.3*E18+0.2*G18,"")</f>
        <v/>
      </c>
      <c r="I18" s="5" t="str">
        <f aca="false">IF(H18="","",IF(H18&gt;=4.5,"Critical",IF(H18&gt;=4,"High",IF(H18&gt;=3,"Moderate","Low"))))</f>
        <v/>
      </c>
      <c r="J18" s="5"/>
      <c r="K18" s="5"/>
      <c r="L18" s="5"/>
      <c r="M18" s="5"/>
      <c r="N18" s="7" t="str">
        <f aca="false">IF(AND(K18&lt;&gt;"",L18&lt;&gt;"",M18&lt;&gt;""),0.5*L18+0.3*K18+0.2*M18,"")</f>
        <v/>
      </c>
    </row>
    <row r="19" customFormat="false" ht="15" hidden="false" customHeight="false" outlineLevel="0" collapsed="false">
      <c r="A19" s="4"/>
      <c r="B19" s="4"/>
      <c r="C19" s="4"/>
      <c r="D19" s="4"/>
      <c r="E19" s="4"/>
      <c r="F19" s="4"/>
      <c r="G19" s="4"/>
      <c r="H19" s="6" t="str">
        <f aca="false">IF(AND(E19&lt;&gt;"",F19&lt;&gt;"",G19&lt;&gt;""),0.5*F19+0.3*E19+0.2*G19,"")</f>
        <v/>
      </c>
      <c r="I19" s="4" t="str">
        <f aca="false">IF(H19="","",IF(H19&gt;=4.5,"Critical",IF(H19&gt;=4,"High",IF(H19&gt;=3,"Moderate","Low"))))</f>
        <v/>
      </c>
      <c r="J19" s="4"/>
      <c r="K19" s="4"/>
      <c r="L19" s="4"/>
      <c r="M19" s="4"/>
      <c r="N19" s="6" t="str">
        <f aca="false">IF(AND(K19&lt;&gt;"",L19&lt;&gt;"",M19&lt;&gt;""),0.5*L19+0.3*K19+0.2*M19,"")</f>
        <v/>
      </c>
    </row>
    <row r="20" customFormat="false" ht="15" hidden="false" customHeight="false" outlineLevel="0" collapsed="false">
      <c r="A20" s="5"/>
      <c r="B20" s="5"/>
      <c r="C20" s="5"/>
      <c r="D20" s="5"/>
      <c r="E20" s="5"/>
      <c r="F20" s="5"/>
      <c r="G20" s="5"/>
      <c r="H20" s="7" t="str">
        <f aca="false">IF(AND(E20&lt;&gt;"",F20&lt;&gt;"",G20&lt;&gt;""),0.5*F20+0.3*E20+0.2*G20,"")</f>
        <v/>
      </c>
      <c r="I20" s="5" t="str">
        <f aca="false">IF(H20="","",IF(H20&gt;=4.5,"Critical",IF(H20&gt;=4,"High",IF(H20&gt;=3,"Moderate","Low"))))</f>
        <v/>
      </c>
      <c r="J20" s="5"/>
      <c r="K20" s="5"/>
      <c r="L20" s="5"/>
      <c r="M20" s="5"/>
      <c r="N20" s="7" t="str">
        <f aca="false">IF(AND(K20&lt;&gt;"",L20&lt;&gt;"",M20&lt;&gt;""),0.5*L20+0.3*K20+0.2*M20,"")</f>
        <v/>
      </c>
    </row>
    <row r="21" customFormat="false" ht="15" hidden="false" customHeight="false" outlineLevel="0" collapsed="false">
      <c r="A21" s="4"/>
      <c r="B21" s="4"/>
      <c r="C21" s="4"/>
      <c r="D21" s="4"/>
      <c r="E21" s="4"/>
      <c r="F21" s="4"/>
      <c r="G21" s="4"/>
      <c r="H21" s="6" t="str">
        <f aca="false">IF(AND(E21&lt;&gt;"",F21&lt;&gt;"",G21&lt;&gt;""),0.5*F21+0.3*E21+0.2*G21,"")</f>
        <v/>
      </c>
      <c r="I21" s="4" t="str">
        <f aca="false">IF(H21="","",IF(H21&gt;=4.5,"Critical",IF(H21&gt;=4,"High",IF(H21&gt;=3,"Moderate","Low"))))</f>
        <v/>
      </c>
      <c r="J21" s="4"/>
      <c r="K21" s="4"/>
      <c r="L21" s="4"/>
      <c r="M21" s="4"/>
      <c r="N21" s="6" t="str">
        <f aca="false">IF(AND(K21&lt;&gt;"",L21&lt;&gt;"",M21&lt;&gt;""),0.5*L21+0.3*K21+0.2*M21,"")</f>
        <v/>
      </c>
    </row>
    <row r="22" customFormat="false" ht="15" hidden="false" customHeight="false" outlineLevel="0" collapsed="false">
      <c r="A22" s="5"/>
      <c r="B22" s="5"/>
      <c r="C22" s="5"/>
      <c r="D22" s="5"/>
      <c r="E22" s="5"/>
      <c r="F22" s="5"/>
      <c r="G22" s="5"/>
      <c r="H22" s="7" t="str">
        <f aca="false">IF(AND(E22&lt;&gt;"",F22&lt;&gt;"",G22&lt;&gt;""),0.5*F22+0.3*E22+0.2*G22,"")</f>
        <v/>
      </c>
      <c r="I22" s="5" t="str">
        <f aca="false">IF(H22="","",IF(H22&gt;=4.5,"Critical",IF(H22&gt;=4,"High",IF(H22&gt;=3,"Moderate","Low"))))</f>
        <v/>
      </c>
      <c r="J22" s="5"/>
      <c r="K22" s="5"/>
      <c r="L22" s="5"/>
      <c r="M22" s="5"/>
      <c r="N22" s="7" t="str">
        <f aca="false">IF(AND(K22&lt;&gt;"",L22&lt;&gt;"",M22&lt;&gt;""),0.5*L22+0.3*K22+0.2*M22,"")</f>
        <v/>
      </c>
    </row>
    <row r="23" customFormat="false" ht="15" hidden="false" customHeight="false" outlineLevel="0" collapsed="false">
      <c r="A23" s="4"/>
      <c r="B23" s="4"/>
      <c r="C23" s="4"/>
      <c r="D23" s="4"/>
      <c r="E23" s="4"/>
      <c r="F23" s="4"/>
      <c r="G23" s="4"/>
      <c r="H23" s="6" t="str">
        <f aca="false">IF(AND(E23&lt;&gt;"",F23&lt;&gt;"",G23&lt;&gt;""),0.5*F23+0.3*E23+0.2*G23,"")</f>
        <v/>
      </c>
      <c r="I23" s="4" t="str">
        <f aca="false">IF(H23="","",IF(H23&gt;=4.5,"Critical",IF(H23&gt;=4,"High",IF(H23&gt;=3,"Moderate","Low"))))</f>
        <v/>
      </c>
      <c r="J23" s="4"/>
      <c r="K23" s="4"/>
      <c r="L23" s="4"/>
      <c r="M23" s="4"/>
      <c r="N23" s="6" t="str">
        <f aca="false">IF(AND(K23&lt;&gt;"",L23&lt;&gt;"",M23&lt;&gt;""),0.5*L23+0.3*K23+0.2*M23,"")</f>
        <v/>
      </c>
    </row>
    <row r="24" customFormat="false" ht="15" hidden="false" customHeight="false" outlineLevel="0" collapsed="false">
      <c r="A24" s="5"/>
      <c r="B24" s="5"/>
      <c r="C24" s="5"/>
      <c r="D24" s="5"/>
      <c r="E24" s="5"/>
      <c r="F24" s="5"/>
      <c r="G24" s="5"/>
      <c r="H24" s="7" t="str">
        <f aca="false">IF(AND(E24&lt;&gt;"",F24&lt;&gt;"",G24&lt;&gt;""),0.5*F24+0.3*E24+0.2*G24,"")</f>
        <v/>
      </c>
      <c r="I24" s="5" t="str">
        <f aca="false">IF(H24="","",IF(H24&gt;=4.5,"Critical",IF(H24&gt;=4,"High",IF(H24&gt;=3,"Moderate","Low"))))</f>
        <v/>
      </c>
      <c r="J24" s="5"/>
      <c r="K24" s="5"/>
      <c r="L24" s="5"/>
      <c r="M24" s="5"/>
      <c r="N24" s="7" t="str">
        <f aca="false">IF(AND(K24&lt;&gt;"",L24&lt;&gt;"",M24&lt;&gt;""),0.5*L24+0.3*K24+0.2*M24,"")</f>
        <v/>
      </c>
    </row>
    <row r="25" customFormat="false" ht="15" hidden="false" customHeight="false" outlineLevel="0" collapsed="false">
      <c r="A25" s="4"/>
      <c r="B25" s="4"/>
      <c r="C25" s="4"/>
      <c r="D25" s="4"/>
      <c r="E25" s="4"/>
      <c r="F25" s="4"/>
      <c r="G25" s="4"/>
      <c r="H25" s="6" t="str">
        <f aca="false">IF(AND(E25&lt;&gt;"",F25&lt;&gt;"",G25&lt;&gt;""),0.5*F25+0.3*E25+0.2*G25,"")</f>
        <v/>
      </c>
      <c r="I25" s="4" t="str">
        <f aca="false">IF(H25="","",IF(H25&gt;=4.5,"Critical",IF(H25&gt;=4,"High",IF(H25&gt;=3,"Moderate","Low"))))</f>
        <v/>
      </c>
      <c r="J25" s="4"/>
      <c r="K25" s="4"/>
      <c r="L25" s="4"/>
      <c r="M25" s="4"/>
      <c r="N25" s="6" t="str">
        <f aca="false">IF(AND(K25&lt;&gt;"",L25&lt;&gt;"",M25&lt;&gt;""),0.5*L25+0.3*K25+0.2*M25,"")</f>
        <v/>
      </c>
    </row>
    <row r="26" customFormat="false" ht="15" hidden="false" customHeight="false" outlineLevel="0" collapsed="false">
      <c r="A26" s="5"/>
      <c r="B26" s="5"/>
      <c r="C26" s="5"/>
      <c r="D26" s="5"/>
      <c r="E26" s="5"/>
      <c r="F26" s="5"/>
      <c r="G26" s="5"/>
      <c r="H26" s="7" t="str">
        <f aca="false">IF(AND(E26&lt;&gt;"",F26&lt;&gt;"",G26&lt;&gt;""),0.5*F26+0.3*E26+0.2*G26,"")</f>
        <v/>
      </c>
      <c r="I26" s="5" t="str">
        <f aca="false">IF(H26="","",IF(H26&gt;=4.5,"Critical",IF(H26&gt;=4,"High",IF(H26&gt;=3,"Moderate","Low"))))</f>
        <v/>
      </c>
      <c r="J26" s="5"/>
      <c r="K26" s="5"/>
      <c r="L26" s="5"/>
      <c r="M26" s="5"/>
      <c r="N26" s="7" t="str">
        <f aca="false">IF(AND(K26&lt;&gt;"",L26&lt;&gt;"",M26&lt;&gt;""),0.5*L26+0.3*K26+0.2*M26,"")</f>
        <v/>
      </c>
    </row>
    <row r="27" customFormat="false" ht="15" hidden="false" customHeight="false" outlineLevel="0" collapsed="false">
      <c r="A27" s="4"/>
      <c r="B27" s="4"/>
      <c r="C27" s="4"/>
      <c r="D27" s="4"/>
      <c r="E27" s="4"/>
      <c r="F27" s="4"/>
      <c r="G27" s="4"/>
      <c r="H27" s="6" t="str">
        <f aca="false">IF(AND(E27&lt;&gt;"",F27&lt;&gt;"",G27&lt;&gt;""),0.5*F27+0.3*E27+0.2*G27,"")</f>
        <v/>
      </c>
      <c r="I27" s="4" t="str">
        <f aca="false">IF(H27="","",IF(H27&gt;=4.5,"Critical",IF(H27&gt;=4,"High",IF(H27&gt;=3,"Moderate","Low"))))</f>
        <v/>
      </c>
      <c r="J27" s="4"/>
      <c r="K27" s="4"/>
      <c r="L27" s="4"/>
      <c r="M27" s="4"/>
      <c r="N27" s="6" t="str">
        <f aca="false">IF(AND(K27&lt;&gt;"",L27&lt;&gt;"",M27&lt;&gt;""),0.5*L27+0.3*K27+0.2*M27,"")</f>
        <v/>
      </c>
    </row>
    <row r="28" customFormat="false" ht="15" hidden="false" customHeight="false" outlineLevel="0" collapsed="false">
      <c r="A28" s="5"/>
      <c r="B28" s="5"/>
      <c r="C28" s="5"/>
      <c r="D28" s="5"/>
      <c r="E28" s="5"/>
      <c r="F28" s="5"/>
      <c r="G28" s="5"/>
      <c r="H28" s="7" t="str">
        <f aca="false">IF(AND(E28&lt;&gt;"",F28&lt;&gt;"",G28&lt;&gt;""),0.5*F28+0.3*E28+0.2*G28,"")</f>
        <v/>
      </c>
      <c r="I28" s="5" t="str">
        <f aca="false">IF(H28="","",IF(H28&gt;=4.5,"Critical",IF(H28&gt;=4,"High",IF(H28&gt;=3,"Moderate","Low"))))</f>
        <v/>
      </c>
      <c r="J28" s="5"/>
      <c r="K28" s="5"/>
      <c r="L28" s="5"/>
      <c r="M28" s="5"/>
      <c r="N28" s="7" t="str">
        <f aca="false">IF(AND(K28&lt;&gt;"",L28&lt;&gt;"",M28&lt;&gt;""),0.5*L28+0.3*K28+0.2*M28,"")</f>
        <v/>
      </c>
    </row>
    <row r="29" customFormat="false" ht="15" hidden="false" customHeight="false" outlineLevel="0" collapsed="false">
      <c r="A29" s="4"/>
      <c r="B29" s="4"/>
      <c r="C29" s="4"/>
      <c r="D29" s="4"/>
      <c r="E29" s="4"/>
      <c r="F29" s="4"/>
      <c r="G29" s="4"/>
      <c r="H29" s="6" t="str">
        <f aca="false">IF(AND(E29&lt;&gt;"",F29&lt;&gt;"",G29&lt;&gt;""),0.5*F29+0.3*E29+0.2*G29,"")</f>
        <v/>
      </c>
      <c r="I29" s="4" t="str">
        <f aca="false">IF(H29="","",IF(H29&gt;=4.5,"Critical",IF(H29&gt;=4,"High",IF(H29&gt;=3,"Moderate","Low"))))</f>
        <v/>
      </c>
      <c r="J29" s="4"/>
      <c r="K29" s="4"/>
      <c r="L29" s="4"/>
      <c r="M29" s="4"/>
      <c r="N29" s="6" t="str">
        <f aca="false">IF(AND(K29&lt;&gt;"",L29&lt;&gt;"",M29&lt;&gt;""),0.5*L29+0.3*K29+0.2*M29,"")</f>
        <v/>
      </c>
    </row>
    <row r="30" customFormat="false" ht="15" hidden="false" customHeight="false" outlineLevel="0" collapsed="false">
      <c r="A30" s="5"/>
      <c r="B30" s="5"/>
      <c r="C30" s="5"/>
      <c r="D30" s="5"/>
      <c r="E30" s="5"/>
      <c r="F30" s="5"/>
      <c r="G30" s="5"/>
      <c r="H30" s="7" t="str">
        <f aca="false">IF(AND(E30&lt;&gt;"",F30&lt;&gt;"",G30&lt;&gt;""),0.5*F30+0.3*E30+0.2*G30,"")</f>
        <v/>
      </c>
      <c r="I30" s="5" t="str">
        <f aca="false">IF(H30="","",IF(H30&gt;=4.5,"Critical",IF(H30&gt;=4,"High",IF(H30&gt;=3,"Moderate","Low"))))</f>
        <v/>
      </c>
      <c r="J30" s="5"/>
      <c r="K30" s="5"/>
      <c r="L30" s="5"/>
      <c r="M30" s="5"/>
      <c r="N30" s="7" t="str">
        <f aca="false">IF(AND(K30&lt;&gt;"",L30&lt;&gt;"",M30&lt;&gt;""),0.5*L30+0.3*K30+0.2*M30,"")</f>
        <v/>
      </c>
    </row>
    <row r="31" customFormat="false" ht="15" hidden="false" customHeight="false" outlineLevel="0" collapsed="false">
      <c r="A31" s="4"/>
      <c r="B31" s="4"/>
      <c r="C31" s="4"/>
      <c r="D31" s="4"/>
      <c r="E31" s="4"/>
      <c r="F31" s="4"/>
      <c r="G31" s="4"/>
      <c r="H31" s="6" t="str">
        <f aca="false">IF(AND(E31&lt;&gt;"",F31&lt;&gt;"",G31&lt;&gt;""),0.5*F31+0.3*E31+0.2*G31,"")</f>
        <v/>
      </c>
      <c r="I31" s="4" t="str">
        <f aca="false">IF(H31="","",IF(H31&gt;=4.5,"Critical",IF(H31&gt;=4,"High",IF(H31&gt;=3,"Moderate","Low"))))</f>
        <v/>
      </c>
      <c r="J31" s="4"/>
      <c r="K31" s="4"/>
      <c r="L31" s="4"/>
      <c r="M31" s="4"/>
      <c r="N31" s="6" t="str">
        <f aca="false">IF(AND(K31&lt;&gt;"",L31&lt;&gt;"",M31&lt;&gt;""),0.5*L31+0.3*K31+0.2*M31,"")</f>
        <v/>
      </c>
    </row>
    <row r="32" customFormat="false" ht="15" hidden="false" customHeight="false" outlineLevel="0" collapsed="false">
      <c r="A32" s="5"/>
      <c r="B32" s="5"/>
      <c r="C32" s="5"/>
      <c r="D32" s="5"/>
      <c r="E32" s="5"/>
      <c r="F32" s="5"/>
      <c r="G32" s="5"/>
      <c r="H32" s="7" t="str">
        <f aca="false">IF(AND(E32&lt;&gt;"",F32&lt;&gt;"",G32&lt;&gt;""),0.5*F32+0.3*E32+0.2*G32,"")</f>
        <v/>
      </c>
      <c r="I32" s="5" t="str">
        <f aca="false">IF(H32="","",IF(H32&gt;=4.5,"Critical",IF(H32&gt;=4,"High",IF(H32&gt;=3,"Moderate","Low"))))</f>
        <v/>
      </c>
      <c r="J32" s="5"/>
      <c r="K32" s="5"/>
      <c r="L32" s="5"/>
      <c r="M32" s="5"/>
      <c r="N32" s="7" t="str">
        <f aca="false">IF(AND(K32&lt;&gt;"",L32&lt;&gt;"",M32&lt;&gt;""),0.5*L32+0.3*K32+0.2*M32,"")</f>
        <v/>
      </c>
    </row>
    <row r="33" customFormat="false" ht="15" hidden="false" customHeight="false" outlineLevel="0" collapsed="false">
      <c r="A33" s="4"/>
      <c r="B33" s="4"/>
      <c r="C33" s="4"/>
      <c r="D33" s="4"/>
      <c r="E33" s="4"/>
      <c r="F33" s="4"/>
      <c r="G33" s="4"/>
      <c r="H33" s="6" t="str">
        <f aca="false">IF(AND(E33&lt;&gt;"",F33&lt;&gt;"",G33&lt;&gt;""),0.5*F33+0.3*E33+0.2*G33,"")</f>
        <v/>
      </c>
      <c r="I33" s="4" t="str">
        <f aca="false">IF(H33="","",IF(H33&gt;=4.5,"Critical",IF(H33&gt;=4,"High",IF(H33&gt;=3,"Moderate","Low"))))</f>
        <v/>
      </c>
      <c r="J33" s="4"/>
      <c r="K33" s="4"/>
      <c r="L33" s="4"/>
      <c r="M33" s="4"/>
      <c r="N33" s="6" t="str">
        <f aca="false">IF(AND(K33&lt;&gt;"",L33&lt;&gt;"",M33&lt;&gt;""),0.5*L33+0.3*K33+0.2*M33,"")</f>
        <v/>
      </c>
    </row>
    <row r="34" customFormat="false" ht="15" hidden="false" customHeight="false" outlineLevel="0" collapsed="false">
      <c r="A34" s="5"/>
      <c r="B34" s="5"/>
      <c r="C34" s="5"/>
      <c r="D34" s="5"/>
      <c r="E34" s="5"/>
      <c r="F34" s="5"/>
      <c r="G34" s="5"/>
      <c r="H34" s="7" t="str">
        <f aca="false">IF(AND(E34&lt;&gt;"",F34&lt;&gt;"",G34&lt;&gt;""),0.5*F34+0.3*E34+0.2*G34,"")</f>
        <v/>
      </c>
      <c r="I34" s="5" t="str">
        <f aca="false">IF(H34="","",IF(H34&gt;=4.5,"Critical",IF(H34&gt;=4,"High",IF(H34&gt;=3,"Moderate","Low"))))</f>
        <v/>
      </c>
      <c r="J34" s="5"/>
      <c r="K34" s="5"/>
      <c r="L34" s="5"/>
      <c r="M34" s="5"/>
      <c r="N34" s="7" t="str">
        <f aca="false">IF(AND(K34&lt;&gt;"",L34&lt;&gt;"",M34&lt;&gt;""),0.5*L34+0.3*K34+0.2*M34,"")</f>
        <v/>
      </c>
    </row>
  </sheetData>
  <mergeCells count="2">
    <mergeCell ref="A1:N1"/>
    <mergeCell ref="A2:N2"/>
  </mergeCells>
  <conditionalFormatting sqref="H5:H34">
    <cfRule type="cellIs" priority="2" operator="greaterThanOrEqual" aboveAverage="0" equalAverage="0" bottom="0" percent="0" rank="0" text="" dxfId="0">
      <formula>4.5</formula>
    </cfRule>
    <cfRule type="cellIs" priority="3" operator="between" aboveAverage="0" equalAverage="0" bottom="0" percent="0" rank="0" text="" dxfId="1">
      <formula>4</formula>
      <formula>4.4</formula>
    </cfRule>
    <cfRule type="cellIs" priority="4" operator="between" aboveAverage="0" equalAverage="0" bottom="0" percent="0" rank="0" text="" dxfId="2">
      <formula>3</formula>
      <formula>3.9</formula>
    </cfRule>
    <cfRule type="cellIs" priority="5" operator="lessThan" aboveAverage="0" equalAverage="0" bottom="0" percent="0" rank="0" text="" dxfId="3">
      <formula>3</formula>
    </cfRule>
  </conditionalFormatting>
  <conditionalFormatting sqref="N5:N34">
    <cfRule type="cellIs" priority="6" operator="greaterThanOrEqual" aboveAverage="0" equalAverage="0" bottom="0" percent="0" rank="0" text="" dxfId="0">
      <formula>4.5</formula>
    </cfRule>
    <cfRule type="cellIs" priority="7" operator="between" aboveAverage="0" equalAverage="0" bottom="0" percent="0" rank="0" text="" dxfId="1">
      <formula>4</formula>
      <formula>4.4</formula>
    </cfRule>
    <cfRule type="cellIs" priority="8" operator="between" aboveAverage="0" equalAverage="0" bottom="0" percent="0" rank="0" text="" dxfId="2">
      <formula>3</formula>
      <formula>3.9</formula>
    </cfRule>
    <cfRule type="cellIs" priority="9" operator="lessThan" aboveAverage="0" equalAverage="0" bottom="0" percent="0" rank="0" text="" dxfId="3">
      <formula>3</formula>
    </cfRule>
  </conditionalFormatting>
  <dataValidations count="1">
    <dataValidation allowBlank="true" error="Enter 1-5" errorStyle="stop" errorTitle="Invalid Score" operator="between" showDropDown="false" showErrorMessage="false" showInputMessage="false" sqref="E5:G34 K5:M34" type="whole">
      <formula1>1</formula1>
      <formula2>5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20"/>
    <col collapsed="false" customWidth="true" hidden="false" outlineLevel="0" max="3" min="3" style="0" width="14"/>
    <col collapsed="false" customWidth="true" hidden="false" outlineLevel="0" max="5" min="4" style="0" width="8"/>
    <col collapsed="false" customWidth="true" hidden="false" outlineLevel="0" max="6" min="6" style="0" width="13"/>
    <col collapsed="false" customWidth="true" hidden="false" outlineLevel="0" max="7" min="7" style="0" width="10"/>
    <col collapsed="false" customWidth="true" hidden="false" outlineLevel="0" max="8" min="8" style="0" width="14"/>
    <col collapsed="false" customWidth="true" hidden="false" outlineLevel="0" max="10" min="9" style="0" width="10"/>
    <col collapsed="false" customWidth="true" hidden="false" outlineLevel="0" max="11" min="11" style="0" width="14"/>
    <col collapsed="false" customWidth="true" hidden="false" outlineLevel="0" max="12" min="12" style="0" width="10"/>
    <col collapsed="false" customWidth="true" hidden="false" outlineLevel="0" max="14" min="13" style="0" width="12"/>
  </cols>
  <sheetData>
    <row r="1" customFormat="false" ht="15" hidden="false" customHeight="false" outlineLevel="0" collapsed="false">
      <c r="A1" s="1" t="s">
        <v>44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customFormat="false" ht="15" hidden="false" customHeight="false" outlineLevel="0" collapsed="false">
      <c r="A2" s="2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4" customFormat="false" ht="36" hidden="false" customHeight="true" outlineLevel="0" collapsed="false">
      <c r="A4" s="3" t="s">
        <v>2</v>
      </c>
      <c r="B4" s="3" t="s">
        <v>3</v>
      </c>
      <c r="C4" s="3" t="s">
        <v>46</v>
      </c>
      <c r="D4" s="3" t="s">
        <v>33</v>
      </c>
      <c r="E4" s="3" t="s">
        <v>47</v>
      </c>
      <c r="F4" s="3" t="s">
        <v>48</v>
      </c>
      <c r="G4" s="3" t="s">
        <v>49</v>
      </c>
      <c r="H4" s="3" t="s">
        <v>50</v>
      </c>
      <c r="I4" s="3" t="s">
        <v>51</v>
      </c>
      <c r="J4" s="3" t="s">
        <v>52</v>
      </c>
      <c r="K4" s="3" t="s">
        <v>53</v>
      </c>
      <c r="L4" s="3" t="s">
        <v>54</v>
      </c>
      <c r="M4" s="3" t="s">
        <v>55</v>
      </c>
      <c r="N4" s="3" t="s">
        <v>56</v>
      </c>
    </row>
    <row r="5" customFormat="false" ht="15" hidden="false" customHeight="false" outlineLevel="0" collapsed="false">
      <c r="A5" s="4"/>
      <c r="B5" s="4"/>
      <c r="C5" s="4"/>
      <c r="D5" s="4"/>
      <c r="E5" s="4"/>
      <c r="F5" s="4"/>
      <c r="G5" s="8" t="str">
        <f aca="false">IF(AND(E5&lt;&gt;"",F5&lt;&gt;""),0.4*E5+0.6*F5,"")</f>
        <v/>
      </c>
      <c r="H5" s="4" t="str">
        <f aca="false">IF(G5="","",IF(G5&gt;=4.2,"CORE",IF(G5&gt;=3.8,"HIGH",IF(G5&gt;=3,"SECONDARY",IF(G5&gt;=2.6,"PERIPHERAL","LOW")))))</f>
        <v/>
      </c>
      <c r="I5" s="4"/>
      <c r="J5" s="8" t="str">
        <f aca="false">IF(AND(I5&lt;&gt;"",F5&lt;&gt;""),0.4*I5+0.6*F5,"")</f>
        <v/>
      </c>
      <c r="K5" s="4" t="str">
        <f aca="false">IF(J5="","",IF(J5&gt;=4.2,"CORE",IF(J5&gt;=3.8,"HIGH",IF(J5&gt;=3,"SECONDARY",IF(J5&gt;=2.6,"PERIPHERAL","LOW")))))</f>
        <v/>
      </c>
      <c r="L5" s="9" t="str">
        <f aca="false">IF(AND(G5&lt;&gt;"",J5&lt;&gt;""),(G5-J5)/G5,"")</f>
        <v/>
      </c>
      <c r="M5" s="10" t="str">
        <f aca="false">IF(G5="","",G5/G$36)</f>
        <v/>
      </c>
      <c r="N5" s="10" t="str">
        <f aca="false">IF(J5="","",J5/J$36)</f>
        <v/>
      </c>
    </row>
    <row r="6" customFormat="false" ht="15" hidden="false" customHeight="false" outlineLevel="0" collapsed="false">
      <c r="A6" s="5"/>
      <c r="B6" s="5"/>
      <c r="C6" s="5"/>
      <c r="D6" s="5"/>
      <c r="E6" s="5"/>
      <c r="F6" s="5"/>
      <c r="G6" s="11" t="str">
        <f aca="false">IF(AND(E6&lt;&gt;"",F6&lt;&gt;""),0.4*E6+0.6*F6,"")</f>
        <v/>
      </c>
      <c r="H6" s="5" t="str">
        <f aca="false">IF(G6="","",IF(G6&gt;=4.2,"CORE",IF(G6&gt;=3.8,"HIGH",IF(G6&gt;=3,"SECONDARY",IF(G6&gt;=2.6,"PERIPHERAL","LOW")))))</f>
        <v/>
      </c>
      <c r="I6" s="5"/>
      <c r="J6" s="11" t="str">
        <f aca="false">IF(AND(I6&lt;&gt;"",F6&lt;&gt;""),0.4*I6+0.6*F6,"")</f>
        <v/>
      </c>
      <c r="K6" s="5" t="str">
        <f aca="false">IF(J6="","",IF(J6&gt;=4.2,"CORE",IF(J6&gt;=3.8,"HIGH",IF(J6&gt;=3,"SECONDARY",IF(J6&gt;=2.6,"PERIPHERAL","LOW")))))</f>
        <v/>
      </c>
      <c r="L6" s="12" t="str">
        <f aca="false">IF(AND(G6&lt;&gt;"",J6&lt;&gt;""),(G6-J6)/G6,"")</f>
        <v/>
      </c>
      <c r="M6" s="10" t="str">
        <f aca="false">IF(G6="","",G6/G$36)</f>
        <v/>
      </c>
      <c r="N6" s="10" t="str">
        <f aca="false">IF(J6="","",J6/J$36)</f>
        <v/>
      </c>
    </row>
    <row r="7" customFormat="false" ht="15" hidden="false" customHeight="false" outlineLevel="0" collapsed="false">
      <c r="A7" s="4"/>
      <c r="B7" s="4"/>
      <c r="C7" s="4"/>
      <c r="D7" s="4"/>
      <c r="E7" s="4"/>
      <c r="F7" s="4"/>
      <c r="G7" s="8" t="str">
        <f aca="false">IF(AND(E7&lt;&gt;"",F7&lt;&gt;""),0.4*E7+0.6*F7,"")</f>
        <v/>
      </c>
      <c r="H7" s="4" t="str">
        <f aca="false">IF(G7="","",IF(G7&gt;=4.2,"CORE",IF(G7&gt;=3.8,"HIGH",IF(G7&gt;=3,"SECONDARY",IF(G7&gt;=2.6,"PERIPHERAL","LOW")))))</f>
        <v/>
      </c>
      <c r="I7" s="4"/>
      <c r="J7" s="8" t="str">
        <f aca="false">IF(AND(I7&lt;&gt;"",F7&lt;&gt;""),0.4*I7+0.6*F7,"")</f>
        <v/>
      </c>
      <c r="K7" s="4" t="str">
        <f aca="false">IF(J7="","",IF(J7&gt;=4.2,"CORE",IF(J7&gt;=3.8,"HIGH",IF(J7&gt;=3,"SECONDARY",IF(J7&gt;=2.6,"PERIPHERAL","LOW")))))</f>
        <v/>
      </c>
      <c r="L7" s="9" t="str">
        <f aca="false">IF(AND(G7&lt;&gt;"",J7&lt;&gt;""),(G7-J7)/G7,"")</f>
        <v/>
      </c>
      <c r="M7" s="10" t="str">
        <f aca="false">IF(G7="","",G7/G$36)</f>
        <v/>
      </c>
      <c r="N7" s="10" t="str">
        <f aca="false">IF(J7="","",J7/J$36)</f>
        <v/>
      </c>
    </row>
    <row r="8" customFormat="false" ht="15" hidden="false" customHeight="false" outlineLevel="0" collapsed="false">
      <c r="A8" s="5"/>
      <c r="B8" s="5"/>
      <c r="C8" s="5"/>
      <c r="D8" s="5"/>
      <c r="E8" s="5"/>
      <c r="F8" s="5"/>
      <c r="G8" s="11" t="str">
        <f aca="false">IF(AND(E8&lt;&gt;"",F8&lt;&gt;""),0.4*E8+0.6*F8,"")</f>
        <v/>
      </c>
      <c r="H8" s="5" t="str">
        <f aca="false">IF(G8="","",IF(G8&gt;=4.2,"CORE",IF(G8&gt;=3.8,"HIGH",IF(G8&gt;=3,"SECONDARY",IF(G8&gt;=2.6,"PERIPHERAL","LOW")))))</f>
        <v/>
      </c>
      <c r="I8" s="5"/>
      <c r="J8" s="11" t="str">
        <f aca="false">IF(AND(I8&lt;&gt;"",F8&lt;&gt;""),0.4*I8+0.6*F8,"")</f>
        <v/>
      </c>
      <c r="K8" s="5" t="str">
        <f aca="false">IF(J8="","",IF(J8&gt;=4.2,"CORE",IF(J8&gt;=3.8,"HIGH",IF(J8&gt;=3,"SECONDARY",IF(J8&gt;=2.6,"PERIPHERAL","LOW")))))</f>
        <v/>
      </c>
      <c r="L8" s="12" t="str">
        <f aca="false">IF(AND(G8&lt;&gt;"",J8&lt;&gt;""),(G8-J8)/G8,"")</f>
        <v/>
      </c>
      <c r="M8" s="10" t="str">
        <f aca="false">IF(G8="","",G8/G$36)</f>
        <v/>
      </c>
      <c r="N8" s="10" t="str">
        <f aca="false">IF(J8="","",J8/J$36)</f>
        <v/>
      </c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8" t="str">
        <f aca="false">IF(AND(E9&lt;&gt;"",F9&lt;&gt;""),0.4*E9+0.6*F9,"")</f>
        <v/>
      </c>
      <c r="H9" s="4" t="str">
        <f aca="false">IF(G9="","",IF(G9&gt;=4.2,"CORE",IF(G9&gt;=3.8,"HIGH",IF(G9&gt;=3,"SECONDARY",IF(G9&gt;=2.6,"PERIPHERAL","LOW")))))</f>
        <v/>
      </c>
      <c r="I9" s="4"/>
      <c r="J9" s="8" t="str">
        <f aca="false">IF(AND(I9&lt;&gt;"",F9&lt;&gt;""),0.4*I9+0.6*F9,"")</f>
        <v/>
      </c>
      <c r="K9" s="4" t="str">
        <f aca="false">IF(J9="","",IF(J9&gt;=4.2,"CORE",IF(J9&gt;=3.8,"HIGH",IF(J9&gt;=3,"SECONDARY",IF(J9&gt;=2.6,"PERIPHERAL","LOW")))))</f>
        <v/>
      </c>
      <c r="L9" s="9" t="str">
        <f aca="false">IF(AND(G9&lt;&gt;"",J9&lt;&gt;""),(G9-J9)/G9,"")</f>
        <v/>
      </c>
      <c r="M9" s="10" t="str">
        <f aca="false">IF(G9="","",G9/G$36)</f>
        <v/>
      </c>
      <c r="N9" s="10" t="str">
        <f aca="false">IF(J9="","",J9/J$36)</f>
        <v/>
      </c>
    </row>
    <row r="10" customFormat="false" ht="15" hidden="false" customHeight="false" outlineLevel="0" collapsed="false">
      <c r="A10" s="5"/>
      <c r="B10" s="5"/>
      <c r="C10" s="5"/>
      <c r="D10" s="5"/>
      <c r="E10" s="5"/>
      <c r="F10" s="5"/>
      <c r="G10" s="11" t="str">
        <f aca="false">IF(AND(E10&lt;&gt;"",F10&lt;&gt;""),0.4*E10+0.6*F10,"")</f>
        <v/>
      </c>
      <c r="H10" s="5" t="str">
        <f aca="false">IF(G10="","",IF(G10&gt;=4.2,"CORE",IF(G10&gt;=3.8,"HIGH",IF(G10&gt;=3,"SECONDARY",IF(G10&gt;=2.6,"PERIPHERAL","LOW")))))</f>
        <v/>
      </c>
      <c r="I10" s="5"/>
      <c r="J10" s="11" t="str">
        <f aca="false">IF(AND(I10&lt;&gt;"",F10&lt;&gt;""),0.4*I10+0.6*F10,"")</f>
        <v/>
      </c>
      <c r="K10" s="5" t="str">
        <f aca="false">IF(J10="","",IF(J10&gt;=4.2,"CORE",IF(J10&gt;=3.8,"HIGH",IF(J10&gt;=3,"SECONDARY",IF(J10&gt;=2.6,"PERIPHERAL","LOW")))))</f>
        <v/>
      </c>
      <c r="L10" s="12" t="str">
        <f aca="false">IF(AND(G10&lt;&gt;"",J10&lt;&gt;""),(G10-J10)/G10,"")</f>
        <v/>
      </c>
      <c r="M10" s="10" t="str">
        <f aca="false">IF(G10="","",G10/G$36)</f>
        <v/>
      </c>
      <c r="N10" s="10" t="str">
        <f aca="false">IF(J10="","",J10/J$36)</f>
        <v/>
      </c>
    </row>
    <row r="11" customFormat="false" ht="15" hidden="false" customHeight="false" outlineLevel="0" collapsed="false">
      <c r="A11" s="4"/>
      <c r="B11" s="4"/>
      <c r="C11" s="4"/>
      <c r="D11" s="4"/>
      <c r="E11" s="4"/>
      <c r="F11" s="4"/>
      <c r="G11" s="8" t="str">
        <f aca="false">IF(AND(E11&lt;&gt;"",F11&lt;&gt;""),0.4*E11+0.6*F11,"")</f>
        <v/>
      </c>
      <c r="H11" s="4" t="str">
        <f aca="false">IF(G11="","",IF(G11&gt;=4.2,"CORE",IF(G11&gt;=3.8,"HIGH",IF(G11&gt;=3,"SECONDARY",IF(G11&gt;=2.6,"PERIPHERAL","LOW")))))</f>
        <v/>
      </c>
      <c r="I11" s="4"/>
      <c r="J11" s="8" t="str">
        <f aca="false">IF(AND(I11&lt;&gt;"",F11&lt;&gt;""),0.4*I11+0.6*F11,"")</f>
        <v/>
      </c>
      <c r="K11" s="4" t="str">
        <f aca="false">IF(J11="","",IF(J11&gt;=4.2,"CORE",IF(J11&gt;=3.8,"HIGH",IF(J11&gt;=3,"SECONDARY",IF(J11&gt;=2.6,"PERIPHERAL","LOW")))))</f>
        <v/>
      </c>
      <c r="L11" s="9" t="str">
        <f aca="false">IF(AND(G11&lt;&gt;"",J11&lt;&gt;""),(G11-J11)/G11,"")</f>
        <v/>
      </c>
      <c r="M11" s="10" t="str">
        <f aca="false">IF(G11="","",G11/G$36)</f>
        <v/>
      </c>
      <c r="N11" s="10" t="str">
        <f aca="false">IF(J11="","",J11/J$36)</f>
        <v/>
      </c>
    </row>
    <row r="12" customFormat="false" ht="15" hidden="false" customHeight="false" outlineLevel="0" collapsed="false">
      <c r="A12" s="5"/>
      <c r="B12" s="5"/>
      <c r="C12" s="5"/>
      <c r="D12" s="5"/>
      <c r="E12" s="5"/>
      <c r="F12" s="5"/>
      <c r="G12" s="11" t="str">
        <f aca="false">IF(AND(E12&lt;&gt;"",F12&lt;&gt;""),0.4*E12+0.6*F12,"")</f>
        <v/>
      </c>
      <c r="H12" s="5" t="str">
        <f aca="false">IF(G12="","",IF(G12&gt;=4.2,"CORE",IF(G12&gt;=3.8,"HIGH",IF(G12&gt;=3,"SECONDARY",IF(G12&gt;=2.6,"PERIPHERAL","LOW")))))</f>
        <v/>
      </c>
      <c r="I12" s="5"/>
      <c r="J12" s="11" t="str">
        <f aca="false">IF(AND(I12&lt;&gt;"",F12&lt;&gt;""),0.4*I12+0.6*F12,"")</f>
        <v/>
      </c>
      <c r="K12" s="5" t="str">
        <f aca="false">IF(J12="","",IF(J12&gt;=4.2,"CORE",IF(J12&gt;=3.8,"HIGH",IF(J12&gt;=3,"SECONDARY",IF(J12&gt;=2.6,"PERIPHERAL","LOW")))))</f>
        <v/>
      </c>
      <c r="L12" s="12" t="str">
        <f aca="false">IF(AND(G12&lt;&gt;"",J12&lt;&gt;""),(G12-J12)/G12,"")</f>
        <v/>
      </c>
      <c r="M12" s="10" t="str">
        <f aca="false">IF(G12="","",G12/G$36)</f>
        <v/>
      </c>
      <c r="N12" s="10" t="str">
        <f aca="false">IF(J12="","",J12/J$36)</f>
        <v/>
      </c>
    </row>
    <row r="13" customFormat="false" ht="15" hidden="false" customHeight="false" outlineLevel="0" collapsed="false">
      <c r="A13" s="4"/>
      <c r="B13" s="4"/>
      <c r="C13" s="4"/>
      <c r="D13" s="4"/>
      <c r="E13" s="4"/>
      <c r="F13" s="4"/>
      <c r="G13" s="8" t="str">
        <f aca="false">IF(AND(E13&lt;&gt;"",F13&lt;&gt;""),0.4*E13+0.6*F13,"")</f>
        <v/>
      </c>
      <c r="H13" s="4" t="str">
        <f aca="false">IF(G13="","",IF(G13&gt;=4.2,"CORE",IF(G13&gt;=3.8,"HIGH",IF(G13&gt;=3,"SECONDARY",IF(G13&gt;=2.6,"PERIPHERAL","LOW")))))</f>
        <v/>
      </c>
      <c r="I13" s="4"/>
      <c r="J13" s="8" t="str">
        <f aca="false">IF(AND(I13&lt;&gt;"",F13&lt;&gt;""),0.4*I13+0.6*F13,"")</f>
        <v/>
      </c>
      <c r="K13" s="4" t="str">
        <f aca="false">IF(J13="","",IF(J13&gt;=4.2,"CORE",IF(J13&gt;=3.8,"HIGH",IF(J13&gt;=3,"SECONDARY",IF(J13&gt;=2.6,"PERIPHERAL","LOW")))))</f>
        <v/>
      </c>
      <c r="L13" s="9" t="str">
        <f aca="false">IF(AND(G13&lt;&gt;"",J13&lt;&gt;""),(G13-J13)/G13,"")</f>
        <v/>
      </c>
      <c r="M13" s="10" t="str">
        <f aca="false">IF(G13="","",G13/G$36)</f>
        <v/>
      </c>
      <c r="N13" s="10" t="str">
        <f aca="false">IF(J13="","",J13/J$36)</f>
        <v/>
      </c>
    </row>
    <row r="14" customFormat="false" ht="15" hidden="false" customHeight="false" outlineLevel="0" collapsed="false">
      <c r="A14" s="5"/>
      <c r="B14" s="5"/>
      <c r="C14" s="5"/>
      <c r="D14" s="5"/>
      <c r="E14" s="5"/>
      <c r="F14" s="5"/>
      <c r="G14" s="11" t="str">
        <f aca="false">IF(AND(E14&lt;&gt;"",F14&lt;&gt;""),0.4*E14+0.6*F14,"")</f>
        <v/>
      </c>
      <c r="H14" s="5" t="str">
        <f aca="false">IF(G14="","",IF(G14&gt;=4.2,"CORE",IF(G14&gt;=3.8,"HIGH",IF(G14&gt;=3,"SECONDARY",IF(G14&gt;=2.6,"PERIPHERAL","LOW")))))</f>
        <v/>
      </c>
      <c r="I14" s="5"/>
      <c r="J14" s="11" t="str">
        <f aca="false">IF(AND(I14&lt;&gt;"",F14&lt;&gt;""),0.4*I14+0.6*F14,"")</f>
        <v/>
      </c>
      <c r="K14" s="5" t="str">
        <f aca="false">IF(J14="","",IF(J14&gt;=4.2,"CORE",IF(J14&gt;=3.8,"HIGH",IF(J14&gt;=3,"SECONDARY",IF(J14&gt;=2.6,"PERIPHERAL","LOW")))))</f>
        <v/>
      </c>
      <c r="L14" s="12" t="str">
        <f aca="false">IF(AND(G14&lt;&gt;"",J14&lt;&gt;""),(G14-J14)/G14,"")</f>
        <v/>
      </c>
      <c r="M14" s="10" t="str">
        <f aca="false">IF(G14="","",G14/G$36)</f>
        <v/>
      </c>
      <c r="N14" s="10" t="str">
        <f aca="false">IF(J14="","",J14/J$36)</f>
        <v/>
      </c>
    </row>
    <row r="15" customFormat="false" ht="15" hidden="false" customHeight="false" outlineLevel="0" collapsed="false">
      <c r="A15" s="4"/>
      <c r="B15" s="4"/>
      <c r="C15" s="4"/>
      <c r="D15" s="4"/>
      <c r="E15" s="4"/>
      <c r="F15" s="4"/>
      <c r="G15" s="8" t="str">
        <f aca="false">IF(AND(E15&lt;&gt;"",F15&lt;&gt;""),0.4*E15+0.6*F15,"")</f>
        <v/>
      </c>
      <c r="H15" s="4" t="str">
        <f aca="false">IF(G15="","",IF(G15&gt;=4.2,"CORE",IF(G15&gt;=3.8,"HIGH",IF(G15&gt;=3,"SECONDARY",IF(G15&gt;=2.6,"PERIPHERAL","LOW")))))</f>
        <v/>
      </c>
      <c r="I15" s="4"/>
      <c r="J15" s="8" t="str">
        <f aca="false">IF(AND(I15&lt;&gt;"",F15&lt;&gt;""),0.4*I15+0.6*F15,"")</f>
        <v/>
      </c>
      <c r="K15" s="4" t="str">
        <f aca="false">IF(J15="","",IF(J15&gt;=4.2,"CORE",IF(J15&gt;=3.8,"HIGH",IF(J15&gt;=3,"SECONDARY",IF(J15&gt;=2.6,"PERIPHERAL","LOW")))))</f>
        <v/>
      </c>
      <c r="L15" s="9" t="str">
        <f aca="false">IF(AND(G15&lt;&gt;"",J15&lt;&gt;""),(G15-J15)/G15,"")</f>
        <v/>
      </c>
      <c r="M15" s="10" t="str">
        <f aca="false">IF(G15="","",G15/G$36)</f>
        <v/>
      </c>
      <c r="N15" s="10" t="str">
        <f aca="false">IF(J15="","",J15/J$36)</f>
        <v/>
      </c>
    </row>
    <row r="16" customFormat="false" ht="15" hidden="false" customHeight="false" outlineLevel="0" collapsed="false">
      <c r="A16" s="5"/>
      <c r="B16" s="5"/>
      <c r="C16" s="5"/>
      <c r="D16" s="5"/>
      <c r="E16" s="5"/>
      <c r="F16" s="5"/>
      <c r="G16" s="11" t="str">
        <f aca="false">IF(AND(E16&lt;&gt;"",F16&lt;&gt;""),0.4*E16+0.6*F16,"")</f>
        <v/>
      </c>
      <c r="H16" s="5" t="str">
        <f aca="false">IF(G16="","",IF(G16&gt;=4.2,"CORE",IF(G16&gt;=3.8,"HIGH",IF(G16&gt;=3,"SECONDARY",IF(G16&gt;=2.6,"PERIPHERAL","LOW")))))</f>
        <v/>
      </c>
      <c r="I16" s="5"/>
      <c r="J16" s="11" t="str">
        <f aca="false">IF(AND(I16&lt;&gt;"",F16&lt;&gt;""),0.4*I16+0.6*F16,"")</f>
        <v/>
      </c>
      <c r="K16" s="5" t="str">
        <f aca="false">IF(J16="","",IF(J16&gt;=4.2,"CORE",IF(J16&gt;=3.8,"HIGH",IF(J16&gt;=3,"SECONDARY",IF(J16&gt;=2.6,"PERIPHERAL","LOW")))))</f>
        <v/>
      </c>
      <c r="L16" s="12" t="str">
        <f aca="false">IF(AND(G16&lt;&gt;"",J16&lt;&gt;""),(G16-J16)/G16,"")</f>
        <v/>
      </c>
      <c r="M16" s="10" t="str">
        <f aca="false">IF(G16="","",G16/G$36)</f>
        <v/>
      </c>
      <c r="N16" s="10" t="str">
        <f aca="false">IF(J16="","",J16/J$36)</f>
        <v/>
      </c>
    </row>
    <row r="17" customFormat="false" ht="15" hidden="false" customHeight="false" outlineLevel="0" collapsed="false">
      <c r="A17" s="4"/>
      <c r="B17" s="4"/>
      <c r="C17" s="4"/>
      <c r="D17" s="4"/>
      <c r="E17" s="4"/>
      <c r="F17" s="4"/>
      <c r="G17" s="8" t="str">
        <f aca="false">IF(AND(E17&lt;&gt;"",F17&lt;&gt;""),0.4*E17+0.6*F17,"")</f>
        <v/>
      </c>
      <c r="H17" s="4" t="str">
        <f aca="false">IF(G17="","",IF(G17&gt;=4.2,"CORE",IF(G17&gt;=3.8,"HIGH",IF(G17&gt;=3,"SECONDARY",IF(G17&gt;=2.6,"PERIPHERAL","LOW")))))</f>
        <v/>
      </c>
      <c r="I17" s="4"/>
      <c r="J17" s="8" t="str">
        <f aca="false">IF(AND(I17&lt;&gt;"",F17&lt;&gt;""),0.4*I17+0.6*F17,"")</f>
        <v/>
      </c>
      <c r="K17" s="4" t="str">
        <f aca="false">IF(J17="","",IF(J17&gt;=4.2,"CORE",IF(J17&gt;=3.8,"HIGH",IF(J17&gt;=3,"SECONDARY",IF(J17&gt;=2.6,"PERIPHERAL","LOW")))))</f>
        <v/>
      </c>
      <c r="L17" s="9" t="str">
        <f aca="false">IF(AND(G17&lt;&gt;"",J17&lt;&gt;""),(G17-J17)/G17,"")</f>
        <v/>
      </c>
      <c r="M17" s="10" t="str">
        <f aca="false">IF(G17="","",G17/G$36)</f>
        <v/>
      </c>
      <c r="N17" s="10" t="str">
        <f aca="false">IF(J17="","",J17/J$36)</f>
        <v/>
      </c>
    </row>
    <row r="18" customFormat="false" ht="15" hidden="false" customHeight="false" outlineLevel="0" collapsed="false">
      <c r="A18" s="5"/>
      <c r="B18" s="5"/>
      <c r="C18" s="5"/>
      <c r="D18" s="5"/>
      <c r="E18" s="5"/>
      <c r="F18" s="5"/>
      <c r="G18" s="11" t="str">
        <f aca="false">IF(AND(E18&lt;&gt;"",F18&lt;&gt;""),0.4*E18+0.6*F18,"")</f>
        <v/>
      </c>
      <c r="H18" s="5" t="str">
        <f aca="false">IF(G18="","",IF(G18&gt;=4.2,"CORE",IF(G18&gt;=3.8,"HIGH",IF(G18&gt;=3,"SECONDARY",IF(G18&gt;=2.6,"PERIPHERAL","LOW")))))</f>
        <v/>
      </c>
      <c r="I18" s="5"/>
      <c r="J18" s="11" t="str">
        <f aca="false">IF(AND(I18&lt;&gt;"",F18&lt;&gt;""),0.4*I18+0.6*F18,"")</f>
        <v/>
      </c>
      <c r="K18" s="5" t="str">
        <f aca="false">IF(J18="","",IF(J18&gt;=4.2,"CORE",IF(J18&gt;=3.8,"HIGH",IF(J18&gt;=3,"SECONDARY",IF(J18&gt;=2.6,"PERIPHERAL","LOW")))))</f>
        <v/>
      </c>
      <c r="L18" s="12" t="str">
        <f aca="false">IF(AND(G18&lt;&gt;"",J18&lt;&gt;""),(G18-J18)/G18,"")</f>
        <v/>
      </c>
      <c r="M18" s="10" t="str">
        <f aca="false">IF(G18="","",G18/G$36)</f>
        <v/>
      </c>
      <c r="N18" s="10" t="str">
        <f aca="false">IF(J18="","",J18/J$36)</f>
        <v/>
      </c>
    </row>
    <row r="19" customFormat="false" ht="15" hidden="false" customHeight="false" outlineLevel="0" collapsed="false">
      <c r="A19" s="4"/>
      <c r="B19" s="4"/>
      <c r="C19" s="4"/>
      <c r="D19" s="4"/>
      <c r="E19" s="4"/>
      <c r="F19" s="4"/>
      <c r="G19" s="8" t="str">
        <f aca="false">IF(AND(E19&lt;&gt;"",F19&lt;&gt;""),0.4*E19+0.6*F19,"")</f>
        <v/>
      </c>
      <c r="H19" s="4" t="str">
        <f aca="false">IF(G19="","",IF(G19&gt;=4.2,"CORE",IF(G19&gt;=3.8,"HIGH",IF(G19&gt;=3,"SECONDARY",IF(G19&gt;=2.6,"PERIPHERAL","LOW")))))</f>
        <v/>
      </c>
      <c r="I19" s="4"/>
      <c r="J19" s="8" t="str">
        <f aca="false">IF(AND(I19&lt;&gt;"",F19&lt;&gt;""),0.4*I19+0.6*F19,"")</f>
        <v/>
      </c>
      <c r="K19" s="4" t="str">
        <f aca="false">IF(J19="","",IF(J19&gt;=4.2,"CORE",IF(J19&gt;=3.8,"HIGH",IF(J19&gt;=3,"SECONDARY",IF(J19&gt;=2.6,"PERIPHERAL","LOW")))))</f>
        <v/>
      </c>
      <c r="L19" s="9" t="str">
        <f aca="false">IF(AND(G19&lt;&gt;"",J19&lt;&gt;""),(G19-J19)/G19,"")</f>
        <v/>
      </c>
      <c r="M19" s="10" t="str">
        <f aca="false">IF(G19="","",G19/G$36)</f>
        <v/>
      </c>
      <c r="N19" s="10" t="str">
        <f aca="false">IF(J19="","",J19/J$36)</f>
        <v/>
      </c>
    </row>
    <row r="20" customFormat="false" ht="15" hidden="false" customHeight="false" outlineLevel="0" collapsed="false">
      <c r="A20" s="5"/>
      <c r="B20" s="5"/>
      <c r="C20" s="5"/>
      <c r="D20" s="5"/>
      <c r="E20" s="5"/>
      <c r="F20" s="5"/>
      <c r="G20" s="11" t="str">
        <f aca="false">IF(AND(E20&lt;&gt;"",F20&lt;&gt;""),0.4*E20+0.6*F20,"")</f>
        <v/>
      </c>
      <c r="H20" s="5" t="str">
        <f aca="false">IF(G20="","",IF(G20&gt;=4.2,"CORE",IF(G20&gt;=3.8,"HIGH",IF(G20&gt;=3,"SECONDARY",IF(G20&gt;=2.6,"PERIPHERAL","LOW")))))</f>
        <v/>
      </c>
      <c r="I20" s="5"/>
      <c r="J20" s="11" t="str">
        <f aca="false">IF(AND(I20&lt;&gt;"",F20&lt;&gt;""),0.4*I20+0.6*F20,"")</f>
        <v/>
      </c>
      <c r="K20" s="5" t="str">
        <f aca="false">IF(J20="","",IF(J20&gt;=4.2,"CORE",IF(J20&gt;=3.8,"HIGH",IF(J20&gt;=3,"SECONDARY",IF(J20&gt;=2.6,"PERIPHERAL","LOW")))))</f>
        <v/>
      </c>
      <c r="L20" s="12" t="str">
        <f aca="false">IF(AND(G20&lt;&gt;"",J20&lt;&gt;""),(G20-J20)/G20,"")</f>
        <v/>
      </c>
      <c r="M20" s="10" t="str">
        <f aca="false">IF(G20="","",G20/G$36)</f>
        <v/>
      </c>
      <c r="N20" s="10" t="str">
        <f aca="false">IF(J20="","",J20/J$36)</f>
        <v/>
      </c>
    </row>
    <row r="21" customFormat="false" ht="15" hidden="false" customHeight="false" outlineLevel="0" collapsed="false">
      <c r="A21" s="4"/>
      <c r="B21" s="4"/>
      <c r="C21" s="4"/>
      <c r="D21" s="4"/>
      <c r="E21" s="4"/>
      <c r="F21" s="4"/>
      <c r="G21" s="8" t="str">
        <f aca="false">IF(AND(E21&lt;&gt;"",F21&lt;&gt;""),0.4*E21+0.6*F21,"")</f>
        <v/>
      </c>
      <c r="H21" s="4" t="str">
        <f aca="false">IF(G21="","",IF(G21&gt;=4.2,"CORE",IF(G21&gt;=3.8,"HIGH",IF(G21&gt;=3,"SECONDARY",IF(G21&gt;=2.6,"PERIPHERAL","LOW")))))</f>
        <v/>
      </c>
      <c r="I21" s="4"/>
      <c r="J21" s="8" t="str">
        <f aca="false">IF(AND(I21&lt;&gt;"",F21&lt;&gt;""),0.4*I21+0.6*F21,"")</f>
        <v/>
      </c>
      <c r="K21" s="4" t="str">
        <f aca="false">IF(J21="","",IF(J21&gt;=4.2,"CORE",IF(J21&gt;=3.8,"HIGH",IF(J21&gt;=3,"SECONDARY",IF(J21&gt;=2.6,"PERIPHERAL","LOW")))))</f>
        <v/>
      </c>
      <c r="L21" s="9" t="str">
        <f aca="false">IF(AND(G21&lt;&gt;"",J21&lt;&gt;""),(G21-J21)/G21,"")</f>
        <v/>
      </c>
      <c r="M21" s="10" t="str">
        <f aca="false">IF(G21="","",G21/G$36)</f>
        <v/>
      </c>
      <c r="N21" s="10" t="str">
        <f aca="false">IF(J21="","",J21/J$36)</f>
        <v/>
      </c>
    </row>
    <row r="22" customFormat="false" ht="15" hidden="false" customHeight="false" outlineLevel="0" collapsed="false">
      <c r="A22" s="5"/>
      <c r="B22" s="5"/>
      <c r="C22" s="5"/>
      <c r="D22" s="5"/>
      <c r="E22" s="5"/>
      <c r="F22" s="5"/>
      <c r="G22" s="11" t="str">
        <f aca="false">IF(AND(E22&lt;&gt;"",F22&lt;&gt;""),0.4*E22+0.6*F22,"")</f>
        <v/>
      </c>
      <c r="H22" s="5" t="str">
        <f aca="false">IF(G22="","",IF(G22&gt;=4.2,"CORE",IF(G22&gt;=3.8,"HIGH",IF(G22&gt;=3,"SECONDARY",IF(G22&gt;=2.6,"PERIPHERAL","LOW")))))</f>
        <v/>
      </c>
      <c r="I22" s="5"/>
      <c r="J22" s="11" t="str">
        <f aca="false">IF(AND(I22&lt;&gt;"",F22&lt;&gt;""),0.4*I22+0.6*F22,"")</f>
        <v/>
      </c>
      <c r="K22" s="5" t="str">
        <f aca="false">IF(J22="","",IF(J22&gt;=4.2,"CORE",IF(J22&gt;=3.8,"HIGH",IF(J22&gt;=3,"SECONDARY",IF(J22&gt;=2.6,"PERIPHERAL","LOW")))))</f>
        <v/>
      </c>
      <c r="L22" s="12" t="str">
        <f aca="false">IF(AND(G22&lt;&gt;"",J22&lt;&gt;""),(G22-J22)/G22,"")</f>
        <v/>
      </c>
      <c r="M22" s="10" t="str">
        <f aca="false">IF(G22="","",G22/G$36)</f>
        <v/>
      </c>
      <c r="N22" s="10" t="str">
        <f aca="false">IF(J22="","",J22/J$36)</f>
        <v/>
      </c>
    </row>
    <row r="23" customFormat="false" ht="15" hidden="false" customHeight="false" outlineLevel="0" collapsed="false">
      <c r="A23" s="4"/>
      <c r="B23" s="4"/>
      <c r="C23" s="4"/>
      <c r="D23" s="4"/>
      <c r="E23" s="4"/>
      <c r="F23" s="4"/>
      <c r="G23" s="8" t="str">
        <f aca="false">IF(AND(E23&lt;&gt;"",F23&lt;&gt;""),0.4*E23+0.6*F23,"")</f>
        <v/>
      </c>
      <c r="H23" s="4" t="str">
        <f aca="false">IF(G23="","",IF(G23&gt;=4.2,"CORE",IF(G23&gt;=3.8,"HIGH",IF(G23&gt;=3,"SECONDARY",IF(G23&gt;=2.6,"PERIPHERAL","LOW")))))</f>
        <v/>
      </c>
      <c r="I23" s="4"/>
      <c r="J23" s="8" t="str">
        <f aca="false">IF(AND(I23&lt;&gt;"",F23&lt;&gt;""),0.4*I23+0.6*F23,"")</f>
        <v/>
      </c>
      <c r="K23" s="4" t="str">
        <f aca="false">IF(J23="","",IF(J23&gt;=4.2,"CORE",IF(J23&gt;=3.8,"HIGH",IF(J23&gt;=3,"SECONDARY",IF(J23&gt;=2.6,"PERIPHERAL","LOW")))))</f>
        <v/>
      </c>
      <c r="L23" s="9" t="str">
        <f aca="false">IF(AND(G23&lt;&gt;"",J23&lt;&gt;""),(G23-J23)/G23,"")</f>
        <v/>
      </c>
      <c r="M23" s="10" t="str">
        <f aca="false">IF(G23="","",G23/G$36)</f>
        <v/>
      </c>
      <c r="N23" s="10" t="str">
        <f aca="false">IF(J23="","",J23/J$36)</f>
        <v/>
      </c>
    </row>
    <row r="24" customFormat="false" ht="15" hidden="false" customHeight="false" outlineLevel="0" collapsed="false">
      <c r="A24" s="5"/>
      <c r="B24" s="5"/>
      <c r="C24" s="5"/>
      <c r="D24" s="5"/>
      <c r="E24" s="5"/>
      <c r="F24" s="5"/>
      <c r="G24" s="11" t="str">
        <f aca="false">IF(AND(E24&lt;&gt;"",F24&lt;&gt;""),0.4*E24+0.6*F24,"")</f>
        <v/>
      </c>
      <c r="H24" s="5" t="str">
        <f aca="false">IF(G24="","",IF(G24&gt;=4.2,"CORE",IF(G24&gt;=3.8,"HIGH",IF(G24&gt;=3,"SECONDARY",IF(G24&gt;=2.6,"PERIPHERAL","LOW")))))</f>
        <v/>
      </c>
      <c r="I24" s="5"/>
      <c r="J24" s="11" t="str">
        <f aca="false">IF(AND(I24&lt;&gt;"",F24&lt;&gt;""),0.4*I24+0.6*F24,"")</f>
        <v/>
      </c>
      <c r="K24" s="5" t="str">
        <f aca="false">IF(J24="","",IF(J24&gt;=4.2,"CORE",IF(J24&gt;=3.8,"HIGH",IF(J24&gt;=3,"SECONDARY",IF(J24&gt;=2.6,"PERIPHERAL","LOW")))))</f>
        <v/>
      </c>
      <c r="L24" s="12" t="str">
        <f aca="false">IF(AND(G24&lt;&gt;"",J24&lt;&gt;""),(G24-J24)/G24,"")</f>
        <v/>
      </c>
      <c r="M24" s="10" t="str">
        <f aca="false">IF(G24="","",G24/G$36)</f>
        <v/>
      </c>
      <c r="N24" s="10" t="str">
        <f aca="false">IF(J24="","",J24/J$36)</f>
        <v/>
      </c>
    </row>
    <row r="25" customFormat="false" ht="15" hidden="false" customHeight="false" outlineLevel="0" collapsed="false">
      <c r="A25" s="4"/>
      <c r="B25" s="4"/>
      <c r="C25" s="4"/>
      <c r="D25" s="4"/>
      <c r="E25" s="4"/>
      <c r="F25" s="4"/>
      <c r="G25" s="8" t="str">
        <f aca="false">IF(AND(E25&lt;&gt;"",F25&lt;&gt;""),0.4*E25+0.6*F25,"")</f>
        <v/>
      </c>
      <c r="H25" s="4" t="str">
        <f aca="false">IF(G25="","",IF(G25&gt;=4.2,"CORE",IF(G25&gt;=3.8,"HIGH",IF(G25&gt;=3,"SECONDARY",IF(G25&gt;=2.6,"PERIPHERAL","LOW")))))</f>
        <v/>
      </c>
      <c r="I25" s="4"/>
      <c r="J25" s="8" t="str">
        <f aca="false">IF(AND(I25&lt;&gt;"",F25&lt;&gt;""),0.4*I25+0.6*F25,"")</f>
        <v/>
      </c>
      <c r="K25" s="4" t="str">
        <f aca="false">IF(J25="","",IF(J25&gt;=4.2,"CORE",IF(J25&gt;=3.8,"HIGH",IF(J25&gt;=3,"SECONDARY",IF(J25&gt;=2.6,"PERIPHERAL","LOW")))))</f>
        <v/>
      </c>
      <c r="L25" s="9" t="str">
        <f aca="false">IF(AND(G25&lt;&gt;"",J25&lt;&gt;""),(G25-J25)/G25,"")</f>
        <v/>
      </c>
      <c r="M25" s="10" t="str">
        <f aca="false">IF(G25="","",G25/G$36)</f>
        <v/>
      </c>
      <c r="N25" s="10" t="str">
        <f aca="false">IF(J25="","",J25/J$36)</f>
        <v/>
      </c>
    </row>
    <row r="26" customFormat="false" ht="15" hidden="false" customHeight="false" outlineLevel="0" collapsed="false">
      <c r="A26" s="5"/>
      <c r="B26" s="5"/>
      <c r="C26" s="5"/>
      <c r="D26" s="5"/>
      <c r="E26" s="5"/>
      <c r="F26" s="5"/>
      <c r="G26" s="11" t="str">
        <f aca="false">IF(AND(E26&lt;&gt;"",F26&lt;&gt;""),0.4*E26+0.6*F26,"")</f>
        <v/>
      </c>
      <c r="H26" s="5" t="str">
        <f aca="false">IF(G26="","",IF(G26&gt;=4.2,"CORE",IF(G26&gt;=3.8,"HIGH",IF(G26&gt;=3,"SECONDARY",IF(G26&gt;=2.6,"PERIPHERAL","LOW")))))</f>
        <v/>
      </c>
      <c r="I26" s="5"/>
      <c r="J26" s="11" t="str">
        <f aca="false">IF(AND(I26&lt;&gt;"",F26&lt;&gt;""),0.4*I26+0.6*F26,"")</f>
        <v/>
      </c>
      <c r="K26" s="5" t="str">
        <f aca="false">IF(J26="","",IF(J26&gt;=4.2,"CORE",IF(J26&gt;=3.8,"HIGH",IF(J26&gt;=3,"SECONDARY",IF(J26&gt;=2.6,"PERIPHERAL","LOW")))))</f>
        <v/>
      </c>
      <c r="L26" s="12" t="str">
        <f aca="false">IF(AND(G26&lt;&gt;"",J26&lt;&gt;""),(G26-J26)/G26,"")</f>
        <v/>
      </c>
      <c r="M26" s="10" t="str">
        <f aca="false">IF(G26="","",G26/G$36)</f>
        <v/>
      </c>
      <c r="N26" s="10" t="str">
        <f aca="false">IF(J26="","",J26/J$36)</f>
        <v/>
      </c>
    </row>
    <row r="27" customFormat="false" ht="15" hidden="false" customHeight="false" outlineLevel="0" collapsed="false">
      <c r="A27" s="4"/>
      <c r="B27" s="4"/>
      <c r="C27" s="4"/>
      <c r="D27" s="4"/>
      <c r="E27" s="4"/>
      <c r="F27" s="4"/>
      <c r="G27" s="8" t="str">
        <f aca="false">IF(AND(E27&lt;&gt;"",F27&lt;&gt;""),0.4*E27+0.6*F27,"")</f>
        <v/>
      </c>
      <c r="H27" s="4" t="str">
        <f aca="false">IF(G27="","",IF(G27&gt;=4.2,"CORE",IF(G27&gt;=3.8,"HIGH",IF(G27&gt;=3,"SECONDARY",IF(G27&gt;=2.6,"PERIPHERAL","LOW")))))</f>
        <v/>
      </c>
      <c r="I27" s="4"/>
      <c r="J27" s="8" t="str">
        <f aca="false">IF(AND(I27&lt;&gt;"",F27&lt;&gt;""),0.4*I27+0.6*F27,"")</f>
        <v/>
      </c>
      <c r="K27" s="4" t="str">
        <f aca="false">IF(J27="","",IF(J27&gt;=4.2,"CORE",IF(J27&gt;=3.8,"HIGH",IF(J27&gt;=3,"SECONDARY",IF(J27&gt;=2.6,"PERIPHERAL","LOW")))))</f>
        <v/>
      </c>
      <c r="L27" s="9" t="str">
        <f aca="false">IF(AND(G27&lt;&gt;"",J27&lt;&gt;""),(G27-J27)/G27,"")</f>
        <v/>
      </c>
      <c r="M27" s="10" t="str">
        <f aca="false">IF(G27="","",G27/G$36)</f>
        <v/>
      </c>
      <c r="N27" s="10" t="str">
        <f aca="false">IF(J27="","",J27/J$36)</f>
        <v/>
      </c>
    </row>
    <row r="28" customFormat="false" ht="15" hidden="false" customHeight="false" outlineLevel="0" collapsed="false">
      <c r="A28" s="5"/>
      <c r="B28" s="5"/>
      <c r="C28" s="5"/>
      <c r="D28" s="5"/>
      <c r="E28" s="5"/>
      <c r="F28" s="5"/>
      <c r="G28" s="11" t="str">
        <f aca="false">IF(AND(E28&lt;&gt;"",F28&lt;&gt;""),0.4*E28+0.6*F28,"")</f>
        <v/>
      </c>
      <c r="H28" s="5" t="str">
        <f aca="false">IF(G28="","",IF(G28&gt;=4.2,"CORE",IF(G28&gt;=3.8,"HIGH",IF(G28&gt;=3,"SECONDARY",IF(G28&gt;=2.6,"PERIPHERAL","LOW")))))</f>
        <v/>
      </c>
      <c r="I28" s="5"/>
      <c r="J28" s="11" t="str">
        <f aca="false">IF(AND(I28&lt;&gt;"",F28&lt;&gt;""),0.4*I28+0.6*F28,"")</f>
        <v/>
      </c>
      <c r="K28" s="5" t="str">
        <f aca="false">IF(J28="","",IF(J28&gt;=4.2,"CORE",IF(J28&gt;=3.8,"HIGH",IF(J28&gt;=3,"SECONDARY",IF(J28&gt;=2.6,"PERIPHERAL","LOW")))))</f>
        <v/>
      </c>
      <c r="L28" s="12" t="str">
        <f aca="false">IF(AND(G28&lt;&gt;"",J28&lt;&gt;""),(G28-J28)/G28,"")</f>
        <v/>
      </c>
      <c r="M28" s="10" t="str">
        <f aca="false">IF(G28="","",G28/G$36)</f>
        <v/>
      </c>
      <c r="N28" s="10" t="str">
        <f aca="false">IF(J28="","",J28/J$36)</f>
        <v/>
      </c>
    </row>
    <row r="29" customFormat="false" ht="15" hidden="false" customHeight="false" outlineLevel="0" collapsed="false">
      <c r="A29" s="4"/>
      <c r="B29" s="4"/>
      <c r="C29" s="4"/>
      <c r="D29" s="4"/>
      <c r="E29" s="4"/>
      <c r="F29" s="4"/>
      <c r="G29" s="8" t="str">
        <f aca="false">IF(AND(E29&lt;&gt;"",F29&lt;&gt;""),0.4*E29+0.6*F29,"")</f>
        <v/>
      </c>
      <c r="H29" s="4" t="str">
        <f aca="false">IF(G29="","",IF(G29&gt;=4.2,"CORE",IF(G29&gt;=3.8,"HIGH",IF(G29&gt;=3,"SECONDARY",IF(G29&gt;=2.6,"PERIPHERAL","LOW")))))</f>
        <v/>
      </c>
      <c r="I29" s="4"/>
      <c r="J29" s="8" t="str">
        <f aca="false">IF(AND(I29&lt;&gt;"",F29&lt;&gt;""),0.4*I29+0.6*F29,"")</f>
        <v/>
      </c>
      <c r="K29" s="4" t="str">
        <f aca="false">IF(J29="","",IF(J29&gt;=4.2,"CORE",IF(J29&gt;=3.8,"HIGH",IF(J29&gt;=3,"SECONDARY",IF(J29&gt;=2.6,"PERIPHERAL","LOW")))))</f>
        <v/>
      </c>
      <c r="L29" s="9" t="str">
        <f aca="false">IF(AND(G29&lt;&gt;"",J29&lt;&gt;""),(G29-J29)/G29,"")</f>
        <v/>
      </c>
      <c r="M29" s="10" t="str">
        <f aca="false">IF(G29="","",G29/G$36)</f>
        <v/>
      </c>
      <c r="N29" s="10" t="str">
        <f aca="false">IF(J29="","",J29/J$36)</f>
        <v/>
      </c>
    </row>
    <row r="30" customFormat="false" ht="15" hidden="false" customHeight="false" outlineLevel="0" collapsed="false">
      <c r="A30" s="5"/>
      <c r="B30" s="5"/>
      <c r="C30" s="5"/>
      <c r="D30" s="5"/>
      <c r="E30" s="5"/>
      <c r="F30" s="5"/>
      <c r="G30" s="11" t="str">
        <f aca="false">IF(AND(E30&lt;&gt;"",F30&lt;&gt;""),0.4*E30+0.6*F30,"")</f>
        <v/>
      </c>
      <c r="H30" s="5" t="str">
        <f aca="false">IF(G30="","",IF(G30&gt;=4.2,"CORE",IF(G30&gt;=3.8,"HIGH",IF(G30&gt;=3,"SECONDARY",IF(G30&gt;=2.6,"PERIPHERAL","LOW")))))</f>
        <v/>
      </c>
      <c r="I30" s="5"/>
      <c r="J30" s="11" t="str">
        <f aca="false">IF(AND(I30&lt;&gt;"",F30&lt;&gt;""),0.4*I30+0.6*F30,"")</f>
        <v/>
      </c>
      <c r="K30" s="5" t="str">
        <f aca="false">IF(J30="","",IF(J30&gt;=4.2,"CORE",IF(J30&gt;=3.8,"HIGH",IF(J30&gt;=3,"SECONDARY",IF(J30&gt;=2.6,"PERIPHERAL","LOW")))))</f>
        <v/>
      </c>
      <c r="L30" s="12" t="str">
        <f aca="false">IF(AND(G30&lt;&gt;"",J30&lt;&gt;""),(G30-J30)/G30,"")</f>
        <v/>
      </c>
      <c r="M30" s="10" t="str">
        <f aca="false">IF(G30="","",G30/G$36)</f>
        <v/>
      </c>
      <c r="N30" s="10" t="str">
        <f aca="false">IF(J30="","",J30/J$36)</f>
        <v/>
      </c>
    </row>
    <row r="31" customFormat="false" ht="15" hidden="false" customHeight="false" outlineLevel="0" collapsed="false">
      <c r="A31" s="4"/>
      <c r="B31" s="4"/>
      <c r="C31" s="4"/>
      <c r="D31" s="4"/>
      <c r="E31" s="4"/>
      <c r="F31" s="4"/>
      <c r="G31" s="8" t="str">
        <f aca="false">IF(AND(E31&lt;&gt;"",F31&lt;&gt;""),0.4*E31+0.6*F31,"")</f>
        <v/>
      </c>
      <c r="H31" s="4" t="str">
        <f aca="false">IF(G31="","",IF(G31&gt;=4.2,"CORE",IF(G31&gt;=3.8,"HIGH",IF(G31&gt;=3,"SECONDARY",IF(G31&gt;=2.6,"PERIPHERAL","LOW")))))</f>
        <v/>
      </c>
      <c r="I31" s="4"/>
      <c r="J31" s="8" t="str">
        <f aca="false">IF(AND(I31&lt;&gt;"",F31&lt;&gt;""),0.4*I31+0.6*F31,"")</f>
        <v/>
      </c>
      <c r="K31" s="4" t="str">
        <f aca="false">IF(J31="","",IF(J31&gt;=4.2,"CORE",IF(J31&gt;=3.8,"HIGH",IF(J31&gt;=3,"SECONDARY",IF(J31&gt;=2.6,"PERIPHERAL","LOW")))))</f>
        <v/>
      </c>
      <c r="L31" s="9" t="str">
        <f aca="false">IF(AND(G31&lt;&gt;"",J31&lt;&gt;""),(G31-J31)/G31,"")</f>
        <v/>
      </c>
      <c r="M31" s="10" t="str">
        <f aca="false">IF(G31="","",G31/G$36)</f>
        <v/>
      </c>
      <c r="N31" s="10" t="str">
        <f aca="false">IF(J31="","",J31/J$36)</f>
        <v/>
      </c>
    </row>
    <row r="32" customFormat="false" ht="15" hidden="false" customHeight="false" outlineLevel="0" collapsed="false">
      <c r="A32" s="5"/>
      <c r="B32" s="5"/>
      <c r="C32" s="5"/>
      <c r="D32" s="5"/>
      <c r="E32" s="5"/>
      <c r="F32" s="5"/>
      <c r="G32" s="11" t="str">
        <f aca="false">IF(AND(E32&lt;&gt;"",F32&lt;&gt;""),0.4*E32+0.6*F32,"")</f>
        <v/>
      </c>
      <c r="H32" s="5" t="str">
        <f aca="false">IF(G32="","",IF(G32&gt;=4.2,"CORE",IF(G32&gt;=3.8,"HIGH",IF(G32&gt;=3,"SECONDARY",IF(G32&gt;=2.6,"PERIPHERAL","LOW")))))</f>
        <v/>
      </c>
      <c r="I32" s="5"/>
      <c r="J32" s="11" t="str">
        <f aca="false">IF(AND(I32&lt;&gt;"",F32&lt;&gt;""),0.4*I32+0.6*F32,"")</f>
        <v/>
      </c>
      <c r="K32" s="5" t="str">
        <f aca="false">IF(J32="","",IF(J32&gt;=4.2,"CORE",IF(J32&gt;=3.8,"HIGH",IF(J32&gt;=3,"SECONDARY",IF(J32&gt;=2.6,"PERIPHERAL","LOW")))))</f>
        <v/>
      </c>
      <c r="L32" s="12" t="str">
        <f aca="false">IF(AND(G32&lt;&gt;"",J32&lt;&gt;""),(G32-J32)/G32,"")</f>
        <v/>
      </c>
      <c r="M32" s="10" t="str">
        <f aca="false">IF(G32="","",G32/G$36)</f>
        <v/>
      </c>
      <c r="N32" s="10" t="str">
        <f aca="false">IF(J32="","",J32/J$36)</f>
        <v/>
      </c>
    </row>
    <row r="33" customFormat="false" ht="15" hidden="false" customHeight="false" outlineLevel="0" collapsed="false">
      <c r="A33" s="4"/>
      <c r="B33" s="4"/>
      <c r="C33" s="4"/>
      <c r="D33" s="4"/>
      <c r="E33" s="4"/>
      <c r="F33" s="4"/>
      <c r="G33" s="8" t="str">
        <f aca="false">IF(AND(E33&lt;&gt;"",F33&lt;&gt;""),0.4*E33+0.6*F33,"")</f>
        <v/>
      </c>
      <c r="H33" s="4" t="str">
        <f aca="false">IF(G33="","",IF(G33&gt;=4.2,"CORE",IF(G33&gt;=3.8,"HIGH",IF(G33&gt;=3,"SECONDARY",IF(G33&gt;=2.6,"PERIPHERAL","LOW")))))</f>
        <v/>
      </c>
      <c r="I33" s="4"/>
      <c r="J33" s="8" t="str">
        <f aca="false">IF(AND(I33&lt;&gt;"",F33&lt;&gt;""),0.4*I33+0.6*F33,"")</f>
        <v/>
      </c>
      <c r="K33" s="4" t="str">
        <f aca="false">IF(J33="","",IF(J33&gt;=4.2,"CORE",IF(J33&gt;=3.8,"HIGH",IF(J33&gt;=3,"SECONDARY",IF(J33&gt;=2.6,"PERIPHERAL","LOW")))))</f>
        <v/>
      </c>
      <c r="L33" s="9" t="str">
        <f aca="false">IF(AND(G33&lt;&gt;"",J33&lt;&gt;""),(G33-J33)/G33,"")</f>
        <v/>
      </c>
      <c r="M33" s="10" t="str">
        <f aca="false">IF(G33="","",G33/G$36)</f>
        <v/>
      </c>
      <c r="N33" s="10" t="str">
        <f aca="false">IF(J33="","",J33/J$36)</f>
        <v/>
      </c>
    </row>
    <row r="34" customFormat="false" ht="15" hidden="false" customHeight="false" outlineLevel="0" collapsed="false">
      <c r="A34" s="5"/>
      <c r="B34" s="5"/>
      <c r="C34" s="5"/>
      <c r="D34" s="5"/>
      <c r="E34" s="5"/>
      <c r="F34" s="5"/>
      <c r="G34" s="11" t="str">
        <f aca="false">IF(AND(E34&lt;&gt;"",F34&lt;&gt;""),0.4*E34+0.6*F34,"")</f>
        <v/>
      </c>
      <c r="H34" s="5" t="str">
        <f aca="false">IF(G34="","",IF(G34&gt;=4.2,"CORE",IF(G34&gt;=3.8,"HIGH",IF(G34&gt;=3,"SECONDARY",IF(G34&gt;=2.6,"PERIPHERAL","LOW")))))</f>
        <v/>
      </c>
      <c r="I34" s="5"/>
      <c r="J34" s="11" t="str">
        <f aca="false">IF(AND(I34&lt;&gt;"",F34&lt;&gt;""),0.4*I34+0.6*F34,"")</f>
        <v/>
      </c>
      <c r="K34" s="5" t="str">
        <f aca="false">IF(J34="","",IF(J34&gt;=4.2,"CORE",IF(J34&gt;=3.8,"HIGH",IF(J34&gt;=3,"SECONDARY",IF(J34&gt;=2.6,"PERIPHERAL","LOW")))))</f>
        <v/>
      </c>
      <c r="L34" s="12" t="str">
        <f aca="false">IF(AND(G34&lt;&gt;"",J34&lt;&gt;""),(G34-J34)/G34,"")</f>
        <v/>
      </c>
      <c r="M34" s="10" t="str">
        <f aca="false">IF(G34="","",G34/G$36)</f>
        <v/>
      </c>
      <c r="N34" s="10" t="str">
        <f aca="false">IF(J34="","",J34/J$36)</f>
        <v/>
      </c>
    </row>
    <row r="36" customFormat="false" ht="15" hidden="false" customHeight="false" outlineLevel="0" collapsed="false">
      <c r="E36" s="13" t="s">
        <v>57</v>
      </c>
      <c r="G36" s="14" t="n">
        <f aca="false">SUM(G5:G34)</f>
        <v>0</v>
      </c>
      <c r="J36" s="14" t="n">
        <f aca="false">SUM(J5:J34)</f>
        <v>0</v>
      </c>
    </row>
  </sheetData>
  <mergeCells count="2">
    <mergeCell ref="A1:L1"/>
    <mergeCell ref="A2:L2"/>
  </mergeCells>
  <conditionalFormatting sqref="G5:G34">
    <cfRule type="cellIs" priority="2" operator="greaterThanOrEqual" aboveAverage="0" equalAverage="0" bottom="0" percent="0" rank="0" text="" dxfId="0">
      <formula>4.5</formula>
    </cfRule>
    <cfRule type="cellIs" priority="3" operator="between" aboveAverage="0" equalAverage="0" bottom="0" percent="0" rank="0" text="" dxfId="1">
      <formula>4</formula>
      <formula>4.4</formula>
    </cfRule>
    <cfRule type="cellIs" priority="4" operator="between" aboveAverage="0" equalAverage="0" bottom="0" percent="0" rank="0" text="" dxfId="2">
      <formula>3</formula>
      <formula>3.9</formula>
    </cfRule>
    <cfRule type="cellIs" priority="5" operator="lessThan" aboveAverage="0" equalAverage="0" bottom="0" percent="0" rank="0" text="" dxfId="3">
      <formula>3</formula>
    </cfRule>
  </conditionalFormatting>
  <conditionalFormatting sqref="J5:J34">
    <cfRule type="cellIs" priority="6" operator="greaterThanOrEqual" aboveAverage="0" equalAverage="0" bottom="0" percent="0" rank="0" text="" dxfId="0">
      <formula>4.5</formula>
    </cfRule>
    <cfRule type="cellIs" priority="7" operator="between" aboveAverage="0" equalAverage="0" bottom="0" percent="0" rank="0" text="" dxfId="1">
      <formula>4</formula>
      <formula>4.4</formula>
    </cfRule>
    <cfRule type="cellIs" priority="8" operator="between" aboveAverage="0" equalAverage="0" bottom="0" percent="0" rank="0" text="" dxfId="2">
      <formula>3</formula>
      <formula>3.9</formula>
    </cfRule>
    <cfRule type="cellIs" priority="9" operator="lessThan" aboveAverage="0" equalAverage="0" bottom="0" percent="0" rank="0" text="" dxfId="3">
      <formula>3</formula>
    </cfRule>
  </conditionalFormatting>
  <dataValidations count="1">
    <dataValidation allowBlank="true" error="Enter 1-5" errorStyle="stop" errorTitle="Invalid Score" operator="between" showDropDown="false" showErrorMessage="false" showInputMessage="false" sqref="F5:F34" type="whole">
      <formula1>1</formula1>
      <formula2>5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2"/>
    <col collapsed="false" customWidth="true" hidden="false" outlineLevel="0" max="2" min="2" style="0" width="20"/>
    <col collapsed="false" customWidth="true" hidden="false" outlineLevel="0" max="4" min="3" style="0" width="50"/>
  </cols>
  <sheetData>
    <row r="1" customFormat="false" ht="15" hidden="false" customHeight="false" outlineLevel="0" collapsed="false">
      <c r="A1" s="1" t="s">
        <v>58</v>
      </c>
      <c r="B1" s="1"/>
      <c r="C1" s="1"/>
      <c r="D1" s="1"/>
      <c r="E1" s="1"/>
      <c r="F1" s="1"/>
    </row>
    <row r="3" customFormat="false" ht="15" hidden="false" customHeight="false" outlineLevel="0" collapsed="false">
      <c r="A3" s="15" t="s">
        <v>59</v>
      </c>
    </row>
    <row r="4" customFormat="false" ht="15" hidden="false" customHeight="false" outlineLevel="0" collapsed="false">
      <c r="A4" s="16" t="s">
        <v>60</v>
      </c>
      <c r="B4" s="16" t="s">
        <v>61</v>
      </c>
      <c r="C4" s="16" t="s">
        <v>62</v>
      </c>
    </row>
    <row r="5" customFormat="false" ht="15" hidden="false" customHeight="false" outlineLevel="0" collapsed="false">
      <c r="A5" s="17" t="s">
        <v>63</v>
      </c>
      <c r="B5" s="17" t="s">
        <v>64</v>
      </c>
      <c r="C5" s="17" t="n">
        <v>0.4</v>
      </c>
    </row>
    <row r="6" customFormat="false" ht="15" hidden="false" customHeight="false" outlineLevel="0" collapsed="false">
      <c r="A6" s="17" t="s">
        <v>65</v>
      </c>
      <c r="B6" s="17" t="s">
        <v>66</v>
      </c>
      <c r="C6" s="17" t="n">
        <v>0.3</v>
      </c>
    </row>
    <row r="7" customFormat="false" ht="15" hidden="false" customHeight="false" outlineLevel="0" collapsed="false">
      <c r="A7" s="17" t="s">
        <v>67</v>
      </c>
      <c r="B7" s="17" t="s">
        <v>68</v>
      </c>
      <c r="C7" s="17" t="n">
        <v>0.3</v>
      </c>
    </row>
    <row r="8" customFormat="false" ht="15" hidden="false" customHeight="false" outlineLevel="0" collapsed="false">
      <c r="A8" s="18" t="s">
        <v>69</v>
      </c>
    </row>
    <row r="10" customFormat="false" ht="15" hidden="false" customHeight="false" outlineLevel="0" collapsed="false">
      <c r="A10" s="15" t="s">
        <v>70</v>
      </c>
    </row>
    <row r="11" customFormat="false" ht="15" hidden="false" customHeight="false" outlineLevel="0" collapsed="false">
      <c r="A11" s="16" t="s">
        <v>71</v>
      </c>
      <c r="B11" s="16" t="s">
        <v>4</v>
      </c>
    </row>
    <row r="12" customFormat="false" ht="15" hidden="false" customHeight="false" outlineLevel="0" collapsed="false">
      <c r="A12" s="17" t="s">
        <v>72</v>
      </c>
      <c r="B12" s="19" t="s">
        <v>73</v>
      </c>
    </row>
    <row r="13" customFormat="false" ht="15" hidden="false" customHeight="false" outlineLevel="0" collapsed="false">
      <c r="A13" s="17" t="s">
        <v>74</v>
      </c>
      <c r="B13" s="20" t="s">
        <v>75</v>
      </c>
    </row>
    <row r="14" customFormat="false" ht="15" hidden="false" customHeight="false" outlineLevel="0" collapsed="false">
      <c r="A14" s="17" t="s">
        <v>76</v>
      </c>
      <c r="B14" s="21" t="s">
        <v>77</v>
      </c>
    </row>
    <row r="15" customFormat="false" ht="15" hidden="false" customHeight="false" outlineLevel="0" collapsed="false">
      <c r="A15" s="17" t="s">
        <v>78</v>
      </c>
      <c r="B15" s="22" t="s">
        <v>79</v>
      </c>
    </row>
    <row r="16" customFormat="false" ht="15" hidden="false" customHeight="false" outlineLevel="0" collapsed="false">
      <c r="A16" s="17" t="s">
        <v>80</v>
      </c>
      <c r="B16" s="23" t="s">
        <v>81</v>
      </c>
    </row>
    <row r="19" customFormat="false" ht="15" hidden="false" customHeight="false" outlineLevel="0" collapsed="false">
      <c r="A19" s="15" t="s">
        <v>82</v>
      </c>
    </row>
    <row r="20" customFormat="false" ht="15" hidden="false" customHeight="false" outlineLevel="0" collapsed="false">
      <c r="A20" s="16" t="s">
        <v>83</v>
      </c>
      <c r="B20" s="16" t="s">
        <v>84</v>
      </c>
      <c r="C20" s="16" t="s">
        <v>85</v>
      </c>
    </row>
    <row r="21" customFormat="false" ht="15" hidden="false" customHeight="false" outlineLevel="0" collapsed="false">
      <c r="A21" s="4" t="n">
        <v>1</v>
      </c>
      <c r="B21" s="17" t="s">
        <v>86</v>
      </c>
      <c r="C21" s="17" t="s">
        <v>87</v>
      </c>
    </row>
    <row r="22" customFormat="false" ht="15" hidden="false" customHeight="false" outlineLevel="0" collapsed="false">
      <c r="A22" s="4" t="n">
        <v>2</v>
      </c>
      <c r="B22" s="17" t="s">
        <v>88</v>
      </c>
      <c r="C22" s="17" t="s">
        <v>89</v>
      </c>
    </row>
    <row r="23" customFormat="false" ht="15" hidden="false" customHeight="false" outlineLevel="0" collapsed="false">
      <c r="A23" s="4" t="n">
        <v>3</v>
      </c>
      <c r="B23" s="17" t="s">
        <v>90</v>
      </c>
      <c r="C23" s="17" t="s">
        <v>91</v>
      </c>
    </row>
    <row r="24" customFormat="false" ht="15" hidden="false" customHeight="false" outlineLevel="0" collapsed="false">
      <c r="A24" s="4" t="n">
        <v>4</v>
      </c>
      <c r="B24" s="17" t="s">
        <v>92</v>
      </c>
      <c r="C24" s="17" t="s">
        <v>93</v>
      </c>
    </row>
    <row r="25" customFormat="false" ht="15" hidden="false" customHeight="false" outlineLevel="0" collapsed="false">
      <c r="A25" s="4" t="n">
        <v>5</v>
      </c>
      <c r="B25" s="17" t="s">
        <v>94</v>
      </c>
      <c r="C25" s="17" t="s">
        <v>95</v>
      </c>
    </row>
    <row r="28" customFormat="false" ht="15" hidden="false" customHeight="false" outlineLevel="0" collapsed="false">
      <c r="A28" s="15" t="s">
        <v>96</v>
      </c>
    </row>
    <row r="29" customFormat="false" ht="15" hidden="false" customHeight="false" outlineLevel="0" collapsed="false">
      <c r="A29" s="16" t="s">
        <v>83</v>
      </c>
      <c r="B29" s="16" t="s">
        <v>84</v>
      </c>
      <c r="C29" s="16" t="s">
        <v>97</v>
      </c>
    </row>
    <row r="30" customFormat="false" ht="15" hidden="false" customHeight="false" outlineLevel="0" collapsed="false">
      <c r="A30" s="4" t="n">
        <v>1</v>
      </c>
      <c r="B30" s="17" t="s">
        <v>98</v>
      </c>
      <c r="C30" s="17" t="s">
        <v>99</v>
      </c>
    </row>
    <row r="31" customFormat="false" ht="15" hidden="false" customHeight="false" outlineLevel="0" collapsed="false">
      <c r="A31" s="4" t="n">
        <v>2</v>
      </c>
      <c r="B31" s="17" t="s">
        <v>100</v>
      </c>
      <c r="C31" s="17" t="s">
        <v>101</v>
      </c>
    </row>
    <row r="32" customFormat="false" ht="15" hidden="false" customHeight="false" outlineLevel="0" collapsed="false">
      <c r="A32" s="4" t="n">
        <v>3</v>
      </c>
      <c r="B32" s="17" t="s">
        <v>102</v>
      </c>
      <c r="C32" s="17" t="s">
        <v>103</v>
      </c>
    </row>
    <row r="33" customFormat="false" ht="15" hidden="false" customHeight="false" outlineLevel="0" collapsed="false">
      <c r="A33" s="4" t="n">
        <v>4</v>
      </c>
      <c r="B33" s="17" t="s">
        <v>104</v>
      </c>
      <c r="C33" s="17" t="s">
        <v>105</v>
      </c>
    </row>
    <row r="34" customFormat="false" ht="15" hidden="false" customHeight="false" outlineLevel="0" collapsed="false">
      <c r="A34" s="4" t="n">
        <v>5</v>
      </c>
      <c r="B34" s="17" t="s">
        <v>106</v>
      </c>
      <c r="C34" s="17" t="s">
        <v>107</v>
      </c>
    </row>
    <row r="37" customFormat="false" ht="15" hidden="false" customHeight="false" outlineLevel="0" collapsed="false">
      <c r="A37" s="15" t="s">
        <v>108</v>
      </c>
    </row>
    <row r="38" customFormat="false" ht="15" hidden="false" customHeight="false" outlineLevel="0" collapsed="false">
      <c r="A38" s="16" t="s">
        <v>83</v>
      </c>
      <c r="B38" s="16" t="s">
        <v>84</v>
      </c>
      <c r="C38" s="16" t="s">
        <v>97</v>
      </c>
    </row>
    <row r="39" customFormat="false" ht="15" hidden="false" customHeight="false" outlineLevel="0" collapsed="false">
      <c r="A39" s="4" t="n">
        <v>1</v>
      </c>
      <c r="B39" s="17" t="s">
        <v>109</v>
      </c>
      <c r="C39" s="17" t="s">
        <v>110</v>
      </c>
    </row>
    <row r="40" customFormat="false" ht="15" hidden="false" customHeight="false" outlineLevel="0" collapsed="false">
      <c r="A40" s="4" t="n">
        <v>2</v>
      </c>
      <c r="B40" s="17" t="s">
        <v>111</v>
      </c>
      <c r="C40" s="17" t="s">
        <v>112</v>
      </c>
    </row>
    <row r="41" customFormat="false" ht="15" hidden="false" customHeight="false" outlineLevel="0" collapsed="false">
      <c r="A41" s="4" t="n">
        <v>3</v>
      </c>
      <c r="B41" s="17" t="s">
        <v>113</v>
      </c>
      <c r="C41" s="17" t="s">
        <v>114</v>
      </c>
    </row>
    <row r="42" customFormat="false" ht="15" hidden="false" customHeight="false" outlineLevel="0" collapsed="false">
      <c r="A42" s="4" t="n">
        <v>4</v>
      </c>
      <c r="B42" s="17" t="s">
        <v>115</v>
      </c>
      <c r="C42" s="17" t="s">
        <v>116</v>
      </c>
    </row>
    <row r="43" customFormat="false" ht="15" hidden="false" customHeight="false" outlineLevel="0" collapsed="false">
      <c r="A43" s="4" t="n">
        <v>5</v>
      </c>
      <c r="B43" s="17" t="s">
        <v>117</v>
      </c>
      <c r="C43" s="17" t="s">
        <v>118</v>
      </c>
    </row>
    <row r="46" customFormat="false" ht="15" hidden="false" customHeight="false" outlineLevel="0" collapsed="false">
      <c r="A46" s="15" t="s">
        <v>119</v>
      </c>
    </row>
    <row r="47" customFormat="false" ht="15" hidden="false" customHeight="false" outlineLevel="0" collapsed="false">
      <c r="A47" s="13" t="s">
        <v>120</v>
      </c>
    </row>
    <row r="49" customFormat="false" ht="15" hidden="false" customHeight="false" outlineLevel="0" collapsed="false">
      <c r="A49" s="15" t="s">
        <v>121</v>
      </c>
    </row>
    <row r="50" customFormat="false" ht="15" hidden="false" customHeight="false" outlineLevel="0" collapsed="false">
      <c r="A50" s="16" t="s">
        <v>71</v>
      </c>
      <c r="B50" s="16" t="s">
        <v>4</v>
      </c>
      <c r="C50" s="16" t="s">
        <v>122</v>
      </c>
    </row>
    <row r="51" customFormat="false" ht="15" hidden="false" customHeight="false" outlineLevel="0" collapsed="false">
      <c r="A51" s="17" t="s">
        <v>72</v>
      </c>
      <c r="B51" s="17" t="s">
        <v>73</v>
      </c>
      <c r="C51" s="24"/>
    </row>
    <row r="52" customFormat="false" ht="15" hidden="false" customHeight="false" outlineLevel="0" collapsed="false">
      <c r="A52" s="17" t="s">
        <v>74</v>
      </c>
      <c r="B52" s="17" t="s">
        <v>75</v>
      </c>
      <c r="C52" s="25"/>
    </row>
    <row r="53" customFormat="false" ht="15" hidden="false" customHeight="false" outlineLevel="0" collapsed="false">
      <c r="A53" s="17" t="s">
        <v>76</v>
      </c>
      <c r="B53" s="17" t="s">
        <v>90</v>
      </c>
      <c r="C53" s="26"/>
    </row>
    <row r="54" customFormat="false" ht="15" hidden="false" customHeight="false" outlineLevel="0" collapsed="false">
      <c r="A54" s="17" t="s">
        <v>123</v>
      </c>
      <c r="B54" s="17" t="s">
        <v>79</v>
      </c>
      <c r="C54" s="27"/>
    </row>
    <row r="57" customFormat="false" ht="15" hidden="false" customHeight="false" outlineLevel="0" collapsed="false">
      <c r="A57" s="15" t="s">
        <v>124</v>
      </c>
    </row>
    <row r="58" customFormat="false" ht="15" hidden="false" customHeight="false" outlineLevel="0" collapsed="false">
      <c r="A58" s="13" t="s">
        <v>125</v>
      </c>
    </row>
    <row r="59" customFormat="false" ht="15" hidden="false" customHeight="false" outlineLevel="0" collapsed="false">
      <c r="A59" s="13" t="s">
        <v>126</v>
      </c>
    </row>
    <row r="61" customFormat="false" ht="15" hidden="false" customHeight="false" outlineLevel="0" collapsed="false">
      <c r="A61" s="15" t="s">
        <v>127</v>
      </c>
    </row>
    <row r="62" customFormat="false" ht="15" hidden="false" customHeight="false" outlineLevel="0" collapsed="false">
      <c r="A62" s="16" t="s">
        <v>128</v>
      </c>
      <c r="B62" s="16" t="s">
        <v>129</v>
      </c>
      <c r="C62" s="16" t="s">
        <v>130</v>
      </c>
      <c r="D62" s="16" t="s">
        <v>131</v>
      </c>
    </row>
    <row r="63" customFormat="false" ht="15" hidden="false" customHeight="false" outlineLevel="0" collapsed="false">
      <c r="A63" s="28" t="s">
        <v>132</v>
      </c>
      <c r="B63" s="17" t="s">
        <v>133</v>
      </c>
      <c r="C63" s="17" t="s">
        <v>134</v>
      </c>
      <c r="D63" s="17" t="s">
        <v>135</v>
      </c>
    </row>
    <row r="64" customFormat="false" ht="15" hidden="false" customHeight="false" outlineLevel="0" collapsed="false">
      <c r="A64" s="28" t="s">
        <v>136</v>
      </c>
      <c r="B64" s="17" t="s">
        <v>137</v>
      </c>
      <c r="C64" s="17" t="s">
        <v>138</v>
      </c>
      <c r="D64" s="17" t="s">
        <v>139</v>
      </c>
    </row>
    <row r="65" customFormat="false" ht="15" hidden="false" customHeight="false" outlineLevel="0" collapsed="false">
      <c r="A65" s="28" t="s">
        <v>140</v>
      </c>
      <c r="B65" s="17" t="s">
        <v>141</v>
      </c>
      <c r="C65" s="17" t="s">
        <v>142</v>
      </c>
      <c r="D65" s="17" t="s">
        <v>143</v>
      </c>
    </row>
    <row r="66" customFormat="false" ht="15" hidden="false" customHeight="false" outlineLevel="0" collapsed="false">
      <c r="A66" s="28" t="s">
        <v>144</v>
      </c>
      <c r="B66" s="17" t="s">
        <v>145</v>
      </c>
      <c r="C66" s="17" t="s">
        <v>146</v>
      </c>
      <c r="D66" s="17" t="s">
        <v>147</v>
      </c>
    </row>
    <row r="67" customFormat="false" ht="15" hidden="false" customHeight="false" outlineLevel="0" collapsed="false">
      <c r="A67" s="28" t="s">
        <v>148</v>
      </c>
      <c r="B67" s="17" t="s">
        <v>149</v>
      </c>
      <c r="C67" s="17" t="s">
        <v>150</v>
      </c>
      <c r="D67" s="17" t="s">
        <v>151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6" min="1" style="0" width="16"/>
  </cols>
  <sheetData>
    <row r="1" customFormat="false" ht="15" hidden="false" customHeight="false" outlineLevel="0" collapsed="false">
      <c r="A1" s="1" t="s">
        <v>152</v>
      </c>
      <c r="B1" s="1"/>
      <c r="C1" s="1"/>
      <c r="D1" s="1"/>
      <c r="E1" s="1"/>
      <c r="F1" s="1"/>
      <c r="G1" s="1"/>
    </row>
    <row r="3" customFormat="false" ht="15" hidden="false" customHeight="false" outlineLevel="0" collapsed="false">
      <c r="B3" s="29" t="s">
        <v>153</v>
      </c>
    </row>
    <row r="4" customFormat="false" ht="22.35" hidden="false" customHeight="false" outlineLevel="0" collapsed="false">
      <c r="A4" s="3" t="s">
        <v>154</v>
      </c>
      <c r="B4" s="3" t="s">
        <v>155</v>
      </c>
      <c r="C4" s="3" t="s">
        <v>156</v>
      </c>
      <c r="D4" s="3" t="s">
        <v>157</v>
      </c>
      <c r="E4" s="3" t="s">
        <v>158</v>
      </c>
      <c r="F4" s="3" t="s">
        <v>159</v>
      </c>
    </row>
    <row r="5" customFormat="false" ht="15" hidden="false" customHeight="false" outlineLevel="0" collapsed="false">
      <c r="A5" s="28" t="s">
        <v>160</v>
      </c>
      <c r="B5" s="30" t="s">
        <v>161</v>
      </c>
      <c r="C5" s="31" t="s">
        <v>162</v>
      </c>
      <c r="D5" s="31" t="s">
        <v>162</v>
      </c>
      <c r="E5" s="32" t="s">
        <v>163</v>
      </c>
      <c r="F5" s="32" t="s">
        <v>163</v>
      </c>
    </row>
    <row r="6" customFormat="false" ht="15" hidden="false" customHeight="false" outlineLevel="0" collapsed="false">
      <c r="A6" s="28" t="s">
        <v>164</v>
      </c>
      <c r="B6" s="30" t="s">
        <v>161</v>
      </c>
      <c r="C6" s="30" t="s">
        <v>161</v>
      </c>
      <c r="D6" s="31" t="s">
        <v>162</v>
      </c>
      <c r="E6" s="31" t="s">
        <v>162</v>
      </c>
      <c r="F6" s="32" t="s">
        <v>163</v>
      </c>
    </row>
    <row r="7" customFormat="false" ht="15" hidden="false" customHeight="false" outlineLevel="0" collapsed="false">
      <c r="A7" s="28" t="s">
        <v>165</v>
      </c>
      <c r="B7" s="33" t="s">
        <v>166</v>
      </c>
      <c r="C7" s="30" t="s">
        <v>161</v>
      </c>
      <c r="D7" s="30" t="s">
        <v>161</v>
      </c>
      <c r="E7" s="31" t="s">
        <v>162</v>
      </c>
      <c r="F7" s="31" t="s">
        <v>162</v>
      </c>
    </row>
    <row r="8" customFormat="false" ht="15" hidden="false" customHeight="false" outlineLevel="0" collapsed="false">
      <c r="A8" s="28" t="s">
        <v>167</v>
      </c>
      <c r="B8" s="33" t="s">
        <v>166</v>
      </c>
      <c r="C8" s="33" t="s">
        <v>166</v>
      </c>
      <c r="D8" s="30" t="s">
        <v>161</v>
      </c>
      <c r="E8" s="30" t="s">
        <v>161</v>
      </c>
      <c r="F8" s="31" t="s">
        <v>162</v>
      </c>
    </row>
    <row r="9" customFormat="false" ht="15" hidden="false" customHeight="false" outlineLevel="0" collapsed="false">
      <c r="A9" s="28" t="s">
        <v>168</v>
      </c>
      <c r="B9" s="33" t="s">
        <v>166</v>
      </c>
      <c r="C9" s="33" t="s">
        <v>166</v>
      </c>
      <c r="D9" s="33" t="s">
        <v>166</v>
      </c>
      <c r="E9" s="30" t="s">
        <v>161</v>
      </c>
      <c r="F9" s="30" t="s">
        <v>161</v>
      </c>
    </row>
    <row r="11" customFormat="false" ht="15" hidden="false" customHeight="false" outlineLevel="0" collapsed="false">
      <c r="A11" s="34" t="s">
        <v>169</v>
      </c>
    </row>
  </sheetData>
  <mergeCells count="1">
    <mergeCell ref="A1:G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2026-02-19T16:00:24Z</dcterms:created>
  <dc:creator>openpyxl</dc:creator>
  <dc:description/>
  <dc:language>en-US</dc:language>
  <cp:lastModifiedBy/>
  <dcterms:modified xsi:type="dcterms:W3CDTF">2026-02-19T16:00:24Z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